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021j\文化\＠芸術祭\@13各部会差引簿\"/>
    </mc:Choice>
  </mc:AlternateContent>
  <xr:revisionPtr revIDLastSave="0" documentId="13_ncr:1_{7519479C-FD04-4370-BBCF-BD84F5CC22FE}" xr6:coauthVersionLast="36" xr6:coauthVersionMax="36" xr10:uidLastSave="{00000000-0000-0000-0000-000000000000}"/>
  <bookViews>
    <workbookView xWindow="0" yWindow="0" windowWidth="23040" windowHeight="8964" tabRatio="947" xr2:uid="{00000000-000D-0000-FFFF-FFFF00000000}"/>
  </bookViews>
  <sheets>
    <sheet name="事業計画" sheetId="42" r:id="rId1"/>
    <sheet name="予算" sheetId="43" r:id="rId2"/>
    <sheet name="事業報告" sheetId="41" r:id="rId3"/>
    <sheet name="決算" sheetId="44" r:id="rId4"/>
    <sheet name="収支表" sheetId="37" r:id="rId5"/>
    <sheet name="負担金" sheetId="4" r:id="rId6"/>
    <sheet name="チケット売上金" sheetId="22" r:id="rId7"/>
    <sheet name="参加者負担金" sheetId="24" r:id="rId8"/>
    <sheet name="雑収入" sheetId="38" r:id="rId9"/>
    <sheet name="会場費" sheetId="25" r:id="rId10"/>
    <sheet name="賃金" sheetId="26" r:id="rId11"/>
    <sheet name="照明費" sheetId="27" r:id="rId12"/>
    <sheet name="音響費" sheetId="28" r:id="rId13"/>
    <sheet name="舞台費" sheetId="29" r:id="rId14"/>
    <sheet name="消耗品費" sheetId="30" r:id="rId15"/>
    <sheet name="食糧費" sheetId="31" r:id="rId16"/>
    <sheet name="印刷製本費" sheetId="32" r:id="rId17"/>
    <sheet name="通信運搬費" sheetId="33" r:id="rId18"/>
    <sheet name="使用料及賃借料" sheetId="34" r:id="rId19"/>
    <sheet name="報償費" sheetId="35" r:id="rId20"/>
    <sheet name="雑費" sheetId="36" r:id="rId21"/>
    <sheet name="旅費交通費" sheetId="40" r:id="rId22"/>
  </sheets>
  <definedNames>
    <definedName name="_xlnm.Print_Area" localSheetId="16">印刷製本費!$A$1:$H$36</definedName>
    <definedName name="_xlnm.Print_Area" localSheetId="8">雑収入!$A$1:$H$36</definedName>
    <definedName name="_xlnm.Print_Area" localSheetId="0">事業計画!$A$1:$G$44</definedName>
    <definedName name="_xlnm.Print_Area" localSheetId="2">事業報告!$A$1:$C$11</definedName>
    <definedName name="_xlnm.Print_Area" localSheetId="4">収支表!$A$1:$E$23</definedName>
    <definedName name="_xlnm.Print_Area" localSheetId="15">食糧費!$A$1:$H$36</definedName>
    <definedName name="_xlnm.Print_Area" localSheetId="13">舞台費!$A$1:$H$67</definedName>
    <definedName name="_xlnm.Print_Area" localSheetId="19">報償費!$A$1:$H$36</definedName>
    <definedName name="_xlnm.Print_Area" localSheetId="1">予算!$A$1:$E$30</definedName>
    <definedName name="_xlnm.Print_Titles" localSheetId="7">参加者負担金!$1:$4</definedName>
    <definedName name="_xlnm.Print_Titles" localSheetId="13">舞台費!$1:$4</definedName>
  </definedNames>
  <calcPr calcId="191029"/>
</workbook>
</file>

<file path=xl/calcChain.xml><?xml version="1.0" encoding="utf-8"?>
<calcChain xmlns="http://schemas.openxmlformats.org/spreadsheetml/2006/main">
  <c r="A3" i="43" l="1"/>
  <c r="A1" i="43"/>
  <c r="A1" i="44"/>
  <c r="C6" i="44" l="1"/>
  <c r="B2" i="44"/>
  <c r="B11" i="37" l="1"/>
  <c r="B20" i="44" s="1"/>
  <c r="B12" i="37"/>
  <c r="B21" i="44" s="1"/>
  <c r="B13" i="37"/>
  <c r="B22" i="44" s="1"/>
  <c r="B14" i="37"/>
  <c r="B23" i="44" s="1"/>
  <c r="B15" i="37"/>
  <c r="B24" i="44" s="1"/>
  <c r="B16" i="37"/>
  <c r="B25" i="44" s="1"/>
  <c r="B17" i="37"/>
  <c r="B26" i="44" s="1"/>
  <c r="B18" i="37"/>
  <c r="B27" i="44" s="1"/>
  <c r="B19" i="37"/>
  <c r="B28" i="44" s="1"/>
  <c r="B20" i="37"/>
  <c r="B29" i="44" s="1"/>
  <c r="B21" i="37"/>
  <c r="B30" i="44" s="1"/>
  <c r="B22" i="37"/>
  <c r="B31" i="44" s="1"/>
  <c r="B10" i="37"/>
  <c r="B19" i="44" s="1"/>
  <c r="B4" i="37"/>
  <c r="B6" i="44" s="1"/>
  <c r="B5" i="37"/>
  <c r="B14" i="44" s="1"/>
  <c r="B6" i="37"/>
  <c r="B15" i="44" s="1"/>
  <c r="B3" i="37"/>
  <c r="B5" i="44" s="1"/>
  <c r="C28" i="43"/>
  <c r="C12" i="43"/>
  <c r="B16" i="44" l="1"/>
  <c r="B32" i="44"/>
  <c r="G6" i="30"/>
  <c r="G8" i="30"/>
  <c r="E1" i="22"/>
  <c r="E1" i="38"/>
  <c r="E1" i="24"/>
  <c r="E1" i="25"/>
  <c r="E1" i="26"/>
  <c r="E1" i="27"/>
  <c r="E1" i="28"/>
  <c r="E1" i="29"/>
  <c r="E1" i="30"/>
  <c r="E1" i="31"/>
  <c r="E1" i="32"/>
  <c r="E1" i="33"/>
  <c r="E1" i="34"/>
  <c r="E1" i="35"/>
  <c r="E1" i="36"/>
  <c r="E1" i="40"/>
  <c r="E1" i="4"/>
  <c r="G7" i="30"/>
  <c r="G5" i="30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C3" i="37"/>
  <c r="C5" i="37"/>
  <c r="C6" i="37"/>
  <c r="C4" i="37"/>
  <c r="C15" i="44" l="1"/>
  <c r="D15" i="44" s="1"/>
  <c r="C14" i="44"/>
  <c r="D14" i="44" s="1"/>
  <c r="D6" i="44"/>
  <c r="C5" i="44"/>
  <c r="D6" i="37"/>
  <c r="D5" i="37"/>
  <c r="D4" i="37"/>
  <c r="G36" i="40"/>
  <c r="G36" i="36"/>
  <c r="G36" i="35"/>
  <c r="G36" i="34"/>
  <c r="G36" i="33"/>
  <c r="G36" i="32"/>
  <c r="G36" i="31"/>
  <c r="G36" i="30"/>
  <c r="G36" i="27"/>
  <c r="G36" i="26"/>
  <c r="G36" i="25"/>
  <c r="G36" i="24"/>
  <c r="G36" i="38"/>
  <c r="G36" i="4"/>
  <c r="G6" i="22"/>
  <c r="H6" i="22"/>
  <c r="G7" i="22"/>
  <c r="H7" i="22"/>
  <c r="G8" i="22"/>
  <c r="H8" i="22"/>
  <c r="G9" i="22"/>
  <c r="H9" i="22"/>
  <c r="G10" i="22"/>
  <c r="H10" i="22"/>
  <c r="G11" i="22"/>
  <c r="H11" i="22"/>
  <c r="G12" i="22"/>
  <c r="H12" i="22"/>
  <c r="G13" i="22"/>
  <c r="H13" i="22"/>
  <c r="G14" i="22"/>
  <c r="H14" i="22"/>
  <c r="G15" i="22"/>
  <c r="H15" i="22"/>
  <c r="G16" i="22"/>
  <c r="H16" i="22"/>
  <c r="G17" i="22"/>
  <c r="H17" i="22"/>
  <c r="G18" i="22"/>
  <c r="H18" i="22"/>
  <c r="G19" i="22"/>
  <c r="H19" i="22"/>
  <c r="G20" i="22"/>
  <c r="H20" i="22"/>
  <c r="G21" i="22"/>
  <c r="H21" i="22"/>
  <c r="G22" i="22"/>
  <c r="H22" i="22"/>
  <c r="G23" i="22"/>
  <c r="H23" i="22"/>
  <c r="G24" i="22"/>
  <c r="H24" i="22"/>
  <c r="G25" i="22"/>
  <c r="H25" i="22"/>
  <c r="G26" i="22"/>
  <c r="H26" i="22"/>
  <c r="G27" i="22"/>
  <c r="H27" i="22"/>
  <c r="G28" i="22"/>
  <c r="H28" i="22"/>
  <c r="G29" i="22"/>
  <c r="H29" i="22"/>
  <c r="G30" i="22"/>
  <c r="H30" i="22"/>
  <c r="G31" i="22"/>
  <c r="H31" i="22"/>
  <c r="G32" i="22"/>
  <c r="H32" i="22"/>
  <c r="G33" i="22"/>
  <c r="H33" i="22"/>
  <c r="G34" i="22"/>
  <c r="H34" i="22"/>
  <c r="G35" i="22"/>
  <c r="H35" i="22"/>
  <c r="G6" i="38"/>
  <c r="H6" i="38"/>
  <c r="G7" i="38"/>
  <c r="H7" i="38"/>
  <c r="G8" i="38"/>
  <c r="H8" i="38"/>
  <c r="G9" i="38"/>
  <c r="H9" i="38"/>
  <c r="G10" i="38"/>
  <c r="H10" i="38"/>
  <c r="G11" i="38"/>
  <c r="H11" i="38"/>
  <c r="G12" i="38"/>
  <c r="H12" i="38"/>
  <c r="G13" i="38"/>
  <c r="H13" i="38"/>
  <c r="G14" i="38"/>
  <c r="H14" i="38"/>
  <c r="G15" i="38"/>
  <c r="H15" i="38"/>
  <c r="G16" i="38"/>
  <c r="H16" i="38"/>
  <c r="G17" i="38"/>
  <c r="H17" i="38"/>
  <c r="G18" i="38"/>
  <c r="H18" i="38"/>
  <c r="G19" i="38"/>
  <c r="H19" i="38"/>
  <c r="G20" i="38"/>
  <c r="H20" i="38"/>
  <c r="G21" i="38"/>
  <c r="H21" i="38"/>
  <c r="G22" i="38"/>
  <c r="H22" i="38"/>
  <c r="G23" i="38"/>
  <c r="H23" i="38"/>
  <c r="G24" i="38"/>
  <c r="H24" i="38"/>
  <c r="G25" i="38"/>
  <c r="H25" i="38"/>
  <c r="G26" i="38"/>
  <c r="H26" i="38"/>
  <c r="G27" i="38"/>
  <c r="H27" i="38"/>
  <c r="G28" i="38"/>
  <c r="H28" i="38"/>
  <c r="G29" i="38"/>
  <c r="H29" i="38"/>
  <c r="G30" i="38"/>
  <c r="H30" i="38"/>
  <c r="G31" i="38"/>
  <c r="H31" i="38"/>
  <c r="G32" i="38"/>
  <c r="H32" i="38"/>
  <c r="G33" i="38"/>
  <c r="H33" i="38"/>
  <c r="G34" i="38"/>
  <c r="H34" i="38"/>
  <c r="G35" i="38"/>
  <c r="H35" i="38"/>
  <c r="H36" i="38"/>
  <c r="G6" i="24"/>
  <c r="H6" i="24"/>
  <c r="G7" i="24"/>
  <c r="H7" i="24"/>
  <c r="G8" i="24"/>
  <c r="H8" i="24"/>
  <c r="G9" i="24"/>
  <c r="H9" i="24"/>
  <c r="G10" i="24"/>
  <c r="H10" i="24"/>
  <c r="G11" i="24"/>
  <c r="H11" i="24"/>
  <c r="G12" i="24"/>
  <c r="H12" i="24"/>
  <c r="G13" i="24"/>
  <c r="H13" i="24"/>
  <c r="G14" i="24"/>
  <c r="H14" i="24"/>
  <c r="G15" i="24"/>
  <c r="H15" i="24"/>
  <c r="G16" i="24"/>
  <c r="H16" i="24"/>
  <c r="G17" i="24"/>
  <c r="H17" i="24"/>
  <c r="G18" i="24"/>
  <c r="H18" i="24"/>
  <c r="G19" i="24"/>
  <c r="H19" i="24"/>
  <c r="G20" i="24"/>
  <c r="H20" i="24"/>
  <c r="G21" i="24"/>
  <c r="H21" i="24"/>
  <c r="G22" i="24"/>
  <c r="H22" i="24"/>
  <c r="G23" i="24"/>
  <c r="H23" i="24"/>
  <c r="G24" i="24"/>
  <c r="H24" i="24"/>
  <c r="G25" i="24"/>
  <c r="H25" i="24"/>
  <c r="G26" i="24"/>
  <c r="H26" i="24"/>
  <c r="G27" i="24"/>
  <c r="H27" i="24"/>
  <c r="G28" i="24"/>
  <c r="H28" i="24"/>
  <c r="G29" i="24"/>
  <c r="H29" i="24"/>
  <c r="G30" i="24"/>
  <c r="H30" i="24"/>
  <c r="G31" i="24"/>
  <c r="H31" i="24"/>
  <c r="G32" i="24"/>
  <c r="H32" i="24"/>
  <c r="G33" i="24"/>
  <c r="H33" i="24"/>
  <c r="G34" i="24"/>
  <c r="H34" i="24"/>
  <c r="G35" i="24"/>
  <c r="H35" i="24"/>
  <c r="H36" i="24"/>
  <c r="G6" i="25"/>
  <c r="H6" i="25"/>
  <c r="G7" i="25"/>
  <c r="H7" i="25"/>
  <c r="G8" i="25"/>
  <c r="H8" i="25"/>
  <c r="G9" i="25"/>
  <c r="H9" i="25"/>
  <c r="G10" i="25"/>
  <c r="H10" i="25"/>
  <c r="G11" i="25"/>
  <c r="H11" i="25"/>
  <c r="G12" i="25"/>
  <c r="H12" i="25"/>
  <c r="G13" i="25"/>
  <c r="H13" i="25"/>
  <c r="G14" i="25"/>
  <c r="H14" i="25"/>
  <c r="G15" i="25"/>
  <c r="H15" i="25"/>
  <c r="G16" i="25"/>
  <c r="H16" i="25"/>
  <c r="G17" i="25"/>
  <c r="H17" i="25"/>
  <c r="G18" i="25"/>
  <c r="H18" i="25"/>
  <c r="G19" i="25"/>
  <c r="H19" i="25"/>
  <c r="G20" i="25"/>
  <c r="H20" i="25"/>
  <c r="G21" i="25"/>
  <c r="H21" i="25"/>
  <c r="G22" i="25"/>
  <c r="H22" i="25"/>
  <c r="G23" i="25"/>
  <c r="H23" i="25"/>
  <c r="G24" i="25"/>
  <c r="H24" i="25"/>
  <c r="G25" i="25"/>
  <c r="H25" i="25"/>
  <c r="G26" i="25"/>
  <c r="H26" i="25"/>
  <c r="G27" i="25"/>
  <c r="H27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H36" i="25"/>
  <c r="G6" i="26"/>
  <c r="H6" i="26"/>
  <c r="G7" i="26"/>
  <c r="H7" i="26"/>
  <c r="G8" i="26"/>
  <c r="H8" i="26"/>
  <c r="G9" i="26"/>
  <c r="H9" i="26"/>
  <c r="G10" i="26"/>
  <c r="H10" i="26"/>
  <c r="G11" i="26"/>
  <c r="H11" i="26"/>
  <c r="G12" i="26"/>
  <c r="H12" i="26"/>
  <c r="G13" i="26"/>
  <c r="H13" i="26"/>
  <c r="G14" i="26"/>
  <c r="H14" i="26"/>
  <c r="G15" i="26"/>
  <c r="H15" i="26"/>
  <c r="G16" i="26"/>
  <c r="H16" i="26"/>
  <c r="G17" i="26"/>
  <c r="H17" i="26"/>
  <c r="G18" i="26"/>
  <c r="H18" i="26"/>
  <c r="G19" i="26"/>
  <c r="H19" i="26"/>
  <c r="G20" i="26"/>
  <c r="H20" i="26"/>
  <c r="G21" i="26"/>
  <c r="H21" i="26"/>
  <c r="G22" i="26"/>
  <c r="H22" i="26"/>
  <c r="G23" i="26"/>
  <c r="H23" i="26"/>
  <c r="G24" i="26"/>
  <c r="H24" i="26"/>
  <c r="G25" i="26"/>
  <c r="H25" i="26"/>
  <c r="G26" i="26"/>
  <c r="H26" i="26"/>
  <c r="G27" i="26"/>
  <c r="H27" i="26"/>
  <c r="G28" i="26"/>
  <c r="H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H36" i="26"/>
  <c r="G6" i="27"/>
  <c r="H6" i="27"/>
  <c r="G7" i="27"/>
  <c r="H7" i="27"/>
  <c r="G8" i="27"/>
  <c r="H8" i="27"/>
  <c r="G9" i="27"/>
  <c r="H9" i="27"/>
  <c r="G10" i="27"/>
  <c r="H10" i="27"/>
  <c r="G11" i="27"/>
  <c r="H11" i="27"/>
  <c r="G12" i="27"/>
  <c r="H12" i="27"/>
  <c r="G13" i="27"/>
  <c r="H13" i="27"/>
  <c r="G14" i="27"/>
  <c r="H14" i="27"/>
  <c r="G15" i="27"/>
  <c r="H15" i="27"/>
  <c r="G16" i="27"/>
  <c r="H16" i="27"/>
  <c r="G17" i="27"/>
  <c r="H17" i="27"/>
  <c r="G18" i="27"/>
  <c r="H18" i="27"/>
  <c r="G19" i="27"/>
  <c r="H19" i="27"/>
  <c r="G20" i="27"/>
  <c r="H20" i="27"/>
  <c r="G21" i="27"/>
  <c r="H21" i="27"/>
  <c r="G22" i="27"/>
  <c r="H22" i="27"/>
  <c r="G23" i="27"/>
  <c r="H23" i="27"/>
  <c r="G24" i="27"/>
  <c r="H24" i="27"/>
  <c r="G25" i="27"/>
  <c r="H25" i="27"/>
  <c r="G26" i="27"/>
  <c r="H26" i="27"/>
  <c r="G27" i="27"/>
  <c r="H27" i="27"/>
  <c r="G28" i="27"/>
  <c r="H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H36" i="27"/>
  <c r="G6" i="28"/>
  <c r="H6" i="28"/>
  <c r="G7" i="28"/>
  <c r="H7" i="28"/>
  <c r="G8" i="28"/>
  <c r="H8" i="28"/>
  <c r="G9" i="28"/>
  <c r="H9" i="28"/>
  <c r="G10" i="28"/>
  <c r="H10" i="28"/>
  <c r="G11" i="28"/>
  <c r="H11" i="28"/>
  <c r="G12" i="28"/>
  <c r="H12" i="28"/>
  <c r="G13" i="28"/>
  <c r="H13" i="28"/>
  <c r="G14" i="28"/>
  <c r="H14" i="28"/>
  <c r="G15" i="28"/>
  <c r="H15" i="28"/>
  <c r="G16" i="28"/>
  <c r="H16" i="28"/>
  <c r="G17" i="28"/>
  <c r="H17" i="28"/>
  <c r="G18" i="28"/>
  <c r="H18" i="28"/>
  <c r="G19" i="28"/>
  <c r="H19" i="28"/>
  <c r="G20" i="28"/>
  <c r="H20" i="28"/>
  <c r="G21" i="28"/>
  <c r="H21" i="28"/>
  <c r="G22" i="28"/>
  <c r="H22" i="28"/>
  <c r="G23" i="28"/>
  <c r="H23" i="28"/>
  <c r="G24" i="28"/>
  <c r="H24" i="28"/>
  <c r="G25" i="28"/>
  <c r="H25" i="28"/>
  <c r="G26" i="28"/>
  <c r="H26" i="28"/>
  <c r="G27" i="28"/>
  <c r="H27" i="28"/>
  <c r="G28" i="28"/>
  <c r="H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6" i="29"/>
  <c r="H6" i="29"/>
  <c r="G7" i="29"/>
  <c r="H7" i="29"/>
  <c r="G8" i="29"/>
  <c r="H8" i="29"/>
  <c r="G9" i="29"/>
  <c r="H9" i="29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30" i="29"/>
  <c r="H30" i="29"/>
  <c r="G31" i="29"/>
  <c r="H31" i="29"/>
  <c r="G32" i="29"/>
  <c r="H32" i="29"/>
  <c r="G33" i="29"/>
  <c r="H33" i="29"/>
  <c r="G34" i="29"/>
  <c r="H34" i="29"/>
  <c r="G35" i="29"/>
  <c r="H35" i="29"/>
  <c r="H36" i="29"/>
  <c r="G9" i="30"/>
  <c r="G10" i="30"/>
  <c r="H10" i="30"/>
  <c r="G11" i="30"/>
  <c r="H11" i="30"/>
  <c r="G12" i="30"/>
  <c r="H12" i="30"/>
  <c r="G13" i="30"/>
  <c r="H13" i="30"/>
  <c r="G14" i="30"/>
  <c r="H14" i="30"/>
  <c r="G15" i="30"/>
  <c r="H15" i="30"/>
  <c r="G16" i="30"/>
  <c r="H16" i="30"/>
  <c r="G17" i="30"/>
  <c r="H17" i="30"/>
  <c r="G18" i="30"/>
  <c r="H18" i="30"/>
  <c r="G19" i="30"/>
  <c r="H19" i="30"/>
  <c r="G20" i="30"/>
  <c r="H20" i="30"/>
  <c r="G21" i="30"/>
  <c r="H21" i="30"/>
  <c r="G22" i="30"/>
  <c r="H22" i="30"/>
  <c r="G23" i="30"/>
  <c r="H23" i="30"/>
  <c r="G24" i="30"/>
  <c r="H24" i="30"/>
  <c r="G25" i="30"/>
  <c r="H25" i="30"/>
  <c r="G26" i="30"/>
  <c r="H26" i="30"/>
  <c r="G27" i="30"/>
  <c r="H27" i="30"/>
  <c r="G28" i="30"/>
  <c r="H28" i="30"/>
  <c r="G29" i="30"/>
  <c r="H29" i="30"/>
  <c r="G30" i="30"/>
  <c r="H30" i="30"/>
  <c r="G31" i="30"/>
  <c r="H31" i="30"/>
  <c r="G32" i="30"/>
  <c r="H32" i="30"/>
  <c r="G33" i="30"/>
  <c r="H33" i="30"/>
  <c r="G34" i="30"/>
  <c r="H34" i="30"/>
  <c r="G35" i="30"/>
  <c r="H35" i="30"/>
  <c r="H36" i="30"/>
  <c r="G6" i="31"/>
  <c r="H6" i="31"/>
  <c r="G7" i="31"/>
  <c r="H7" i="31"/>
  <c r="G8" i="31"/>
  <c r="H8" i="31"/>
  <c r="G9" i="31"/>
  <c r="H9" i="31"/>
  <c r="G10" i="31"/>
  <c r="H10" i="31"/>
  <c r="G11" i="31"/>
  <c r="H11" i="31"/>
  <c r="G12" i="31"/>
  <c r="H12" i="31"/>
  <c r="G13" i="31"/>
  <c r="H13" i="31"/>
  <c r="G14" i="31"/>
  <c r="H14" i="31"/>
  <c r="G15" i="31"/>
  <c r="H15" i="31"/>
  <c r="G16" i="31"/>
  <c r="H16" i="31"/>
  <c r="G17" i="31"/>
  <c r="H17" i="31"/>
  <c r="G18" i="31"/>
  <c r="H18" i="31"/>
  <c r="G19" i="31"/>
  <c r="H19" i="31"/>
  <c r="G20" i="31"/>
  <c r="H20" i="31"/>
  <c r="G21" i="31"/>
  <c r="H21" i="31"/>
  <c r="G22" i="31"/>
  <c r="H22" i="31"/>
  <c r="G23" i="31"/>
  <c r="H23" i="31"/>
  <c r="G24" i="31"/>
  <c r="H24" i="31"/>
  <c r="G25" i="31"/>
  <c r="H25" i="31"/>
  <c r="G26" i="31"/>
  <c r="H26" i="31"/>
  <c r="G27" i="31"/>
  <c r="H27" i="31"/>
  <c r="G28" i="31"/>
  <c r="H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H36" i="31"/>
  <c r="G6" i="32"/>
  <c r="H6" i="32"/>
  <c r="G7" i="32"/>
  <c r="H7" i="32"/>
  <c r="G8" i="32"/>
  <c r="H8" i="32"/>
  <c r="G9" i="32"/>
  <c r="H9" i="32"/>
  <c r="G10" i="32"/>
  <c r="H10" i="32"/>
  <c r="G11" i="32"/>
  <c r="H11" i="32"/>
  <c r="G12" i="32"/>
  <c r="H12" i="32"/>
  <c r="G13" i="32"/>
  <c r="H13" i="32"/>
  <c r="G14" i="32"/>
  <c r="H14" i="32"/>
  <c r="G15" i="32"/>
  <c r="H15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7" i="32"/>
  <c r="H27" i="32"/>
  <c r="G28" i="32"/>
  <c r="H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H36" i="32"/>
  <c r="G6" i="33"/>
  <c r="H6" i="33"/>
  <c r="G7" i="33"/>
  <c r="H7" i="33"/>
  <c r="G8" i="33"/>
  <c r="H8" i="33"/>
  <c r="G9" i="33"/>
  <c r="H9" i="33"/>
  <c r="G10" i="33"/>
  <c r="H10" i="33"/>
  <c r="G11" i="33"/>
  <c r="H11" i="33"/>
  <c r="G12" i="33"/>
  <c r="H12" i="33"/>
  <c r="G13" i="33"/>
  <c r="H13" i="33"/>
  <c r="G14" i="33"/>
  <c r="H14" i="33"/>
  <c r="G15" i="33"/>
  <c r="H15" i="33"/>
  <c r="G16" i="33"/>
  <c r="H16" i="33"/>
  <c r="G17" i="33"/>
  <c r="H17" i="33"/>
  <c r="G18" i="33"/>
  <c r="H18" i="33"/>
  <c r="G19" i="33"/>
  <c r="H19" i="33"/>
  <c r="G20" i="33"/>
  <c r="H20" i="33"/>
  <c r="G21" i="33"/>
  <c r="H21" i="33"/>
  <c r="G22" i="33"/>
  <c r="H22" i="33"/>
  <c r="G23" i="33"/>
  <c r="H23" i="33"/>
  <c r="G24" i="33"/>
  <c r="H24" i="33"/>
  <c r="G25" i="33"/>
  <c r="H25" i="33"/>
  <c r="G26" i="33"/>
  <c r="H26" i="33"/>
  <c r="G27" i="33"/>
  <c r="H27" i="33"/>
  <c r="G28" i="33"/>
  <c r="H28" i="33"/>
  <c r="G29" i="33"/>
  <c r="H29" i="33"/>
  <c r="G30" i="33"/>
  <c r="H30" i="33"/>
  <c r="G31" i="33"/>
  <c r="H31" i="33"/>
  <c r="G32" i="33"/>
  <c r="H32" i="33"/>
  <c r="G33" i="33"/>
  <c r="H33" i="33"/>
  <c r="G34" i="33"/>
  <c r="H34" i="33"/>
  <c r="G35" i="33"/>
  <c r="H35" i="33"/>
  <c r="H36" i="33"/>
  <c r="G6" i="34"/>
  <c r="H6" i="34"/>
  <c r="G7" i="34"/>
  <c r="H7" i="34"/>
  <c r="G8" i="34"/>
  <c r="H8" i="34"/>
  <c r="G9" i="34"/>
  <c r="H9" i="34"/>
  <c r="G10" i="34"/>
  <c r="H10" i="34"/>
  <c r="G11" i="34"/>
  <c r="H11" i="34"/>
  <c r="G12" i="34"/>
  <c r="H12" i="34"/>
  <c r="G13" i="34"/>
  <c r="H13" i="34"/>
  <c r="G14" i="34"/>
  <c r="H14" i="34"/>
  <c r="G15" i="34"/>
  <c r="H15" i="34"/>
  <c r="G16" i="34"/>
  <c r="H16" i="34"/>
  <c r="G17" i="34"/>
  <c r="H17" i="34"/>
  <c r="G18" i="34"/>
  <c r="H18" i="34"/>
  <c r="G19" i="34"/>
  <c r="H19" i="34"/>
  <c r="G20" i="34"/>
  <c r="H20" i="34"/>
  <c r="G21" i="34"/>
  <c r="H21" i="34"/>
  <c r="G22" i="34"/>
  <c r="H22" i="34"/>
  <c r="G23" i="34"/>
  <c r="H23" i="34"/>
  <c r="G24" i="34"/>
  <c r="H24" i="34"/>
  <c r="G25" i="34"/>
  <c r="H25" i="34"/>
  <c r="G26" i="34"/>
  <c r="H26" i="34"/>
  <c r="G27" i="34"/>
  <c r="H27" i="34"/>
  <c r="G28" i="34"/>
  <c r="H28" i="34"/>
  <c r="G29" i="34"/>
  <c r="H29" i="34"/>
  <c r="G30" i="34"/>
  <c r="H30" i="34"/>
  <c r="G31" i="34"/>
  <c r="H31" i="34"/>
  <c r="G32" i="34"/>
  <c r="H32" i="34"/>
  <c r="G33" i="34"/>
  <c r="H33" i="34"/>
  <c r="G34" i="34"/>
  <c r="H34" i="34"/>
  <c r="G35" i="34"/>
  <c r="H35" i="34"/>
  <c r="H36" i="34"/>
  <c r="G6" i="35"/>
  <c r="H6" i="35"/>
  <c r="G7" i="35"/>
  <c r="H7" i="35"/>
  <c r="G8" i="35"/>
  <c r="H8" i="35"/>
  <c r="G9" i="35"/>
  <c r="H9" i="35"/>
  <c r="G10" i="35"/>
  <c r="H10" i="35"/>
  <c r="G11" i="35"/>
  <c r="H11" i="35"/>
  <c r="G12" i="35"/>
  <c r="H12" i="35"/>
  <c r="G13" i="35"/>
  <c r="H13" i="35"/>
  <c r="G14" i="35"/>
  <c r="H14" i="35"/>
  <c r="G15" i="35"/>
  <c r="H15" i="35"/>
  <c r="G16" i="35"/>
  <c r="H16" i="35"/>
  <c r="G17" i="35"/>
  <c r="H17" i="35"/>
  <c r="G18" i="35"/>
  <c r="H18" i="35"/>
  <c r="G19" i="35"/>
  <c r="H19" i="35"/>
  <c r="G20" i="35"/>
  <c r="H20" i="35"/>
  <c r="G21" i="35"/>
  <c r="H21" i="35"/>
  <c r="G22" i="35"/>
  <c r="H22" i="35"/>
  <c r="G23" i="35"/>
  <c r="H23" i="35"/>
  <c r="G24" i="35"/>
  <c r="H24" i="35"/>
  <c r="G25" i="35"/>
  <c r="H25" i="35"/>
  <c r="G26" i="35"/>
  <c r="H26" i="35"/>
  <c r="G27" i="35"/>
  <c r="H27" i="35"/>
  <c r="G28" i="35"/>
  <c r="H28" i="35"/>
  <c r="G29" i="35"/>
  <c r="H29" i="35"/>
  <c r="G30" i="35"/>
  <c r="H30" i="35"/>
  <c r="G31" i="35"/>
  <c r="H31" i="35"/>
  <c r="G32" i="35"/>
  <c r="H32" i="35"/>
  <c r="G33" i="35"/>
  <c r="H33" i="35"/>
  <c r="G34" i="35"/>
  <c r="H34" i="35"/>
  <c r="G35" i="35"/>
  <c r="H35" i="35"/>
  <c r="H36" i="35"/>
  <c r="G6" i="36"/>
  <c r="H6" i="36"/>
  <c r="G7" i="36"/>
  <c r="H7" i="36"/>
  <c r="G8" i="36"/>
  <c r="H8" i="36"/>
  <c r="G9" i="36"/>
  <c r="H9" i="36"/>
  <c r="G10" i="36"/>
  <c r="H10" i="36"/>
  <c r="G11" i="36"/>
  <c r="H11" i="36"/>
  <c r="G12" i="36"/>
  <c r="H12" i="36"/>
  <c r="G13" i="36"/>
  <c r="H13" i="36"/>
  <c r="G14" i="36"/>
  <c r="H14" i="36"/>
  <c r="G15" i="36"/>
  <c r="H15" i="36"/>
  <c r="G16" i="36"/>
  <c r="H16" i="36"/>
  <c r="G17" i="36"/>
  <c r="H17" i="36"/>
  <c r="G18" i="36"/>
  <c r="H18" i="36"/>
  <c r="G19" i="36"/>
  <c r="H19" i="36"/>
  <c r="G20" i="36"/>
  <c r="H20" i="36"/>
  <c r="G21" i="36"/>
  <c r="H21" i="36"/>
  <c r="G22" i="36"/>
  <c r="H22" i="36"/>
  <c r="G23" i="36"/>
  <c r="H23" i="36"/>
  <c r="G24" i="36"/>
  <c r="H24" i="36"/>
  <c r="G25" i="36"/>
  <c r="H25" i="36"/>
  <c r="G26" i="36"/>
  <c r="H26" i="36"/>
  <c r="G27" i="36"/>
  <c r="H27" i="36"/>
  <c r="G28" i="36"/>
  <c r="H28" i="36"/>
  <c r="G29" i="36"/>
  <c r="H29" i="36"/>
  <c r="G30" i="36"/>
  <c r="H30" i="36"/>
  <c r="G31" i="36"/>
  <c r="H31" i="36"/>
  <c r="G32" i="36"/>
  <c r="H32" i="36"/>
  <c r="G33" i="36"/>
  <c r="H33" i="36"/>
  <c r="G34" i="36"/>
  <c r="H34" i="36"/>
  <c r="G35" i="36"/>
  <c r="H35" i="36"/>
  <c r="H36" i="36"/>
  <c r="G6" i="40"/>
  <c r="H6" i="40"/>
  <c r="G7" i="40"/>
  <c r="H7" i="40"/>
  <c r="G8" i="40"/>
  <c r="H8" i="40"/>
  <c r="G9" i="40"/>
  <c r="H9" i="40"/>
  <c r="G10" i="40"/>
  <c r="H10" i="40"/>
  <c r="G11" i="40"/>
  <c r="H11" i="40"/>
  <c r="G12" i="40"/>
  <c r="H12" i="40"/>
  <c r="G13" i="40"/>
  <c r="H13" i="4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H34" i="40"/>
  <c r="G35" i="40"/>
  <c r="H35" i="40"/>
  <c r="H36" i="40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H36" i="4"/>
  <c r="H5" i="22"/>
  <c r="H5" i="38"/>
  <c r="H5" i="24"/>
  <c r="H5" i="25"/>
  <c r="H5" i="26"/>
  <c r="H5" i="27"/>
  <c r="H5" i="28"/>
  <c r="H5" i="29"/>
  <c r="H5" i="31"/>
  <c r="H5" i="32"/>
  <c r="H5" i="33"/>
  <c r="H5" i="34"/>
  <c r="H5" i="35"/>
  <c r="H5" i="36"/>
  <c r="H5" i="40"/>
  <c r="H5" i="4"/>
  <c r="G5" i="22"/>
  <c r="G5" i="38"/>
  <c r="G5" i="24"/>
  <c r="G5" i="25"/>
  <c r="G5" i="26"/>
  <c r="G5" i="27"/>
  <c r="G5" i="28"/>
  <c r="G5" i="29"/>
  <c r="G5" i="31"/>
  <c r="G5" i="32"/>
  <c r="G5" i="33"/>
  <c r="G5" i="34"/>
  <c r="G5" i="35"/>
  <c r="G5" i="36"/>
  <c r="G5" i="40"/>
  <c r="G5" i="4"/>
  <c r="E2" i="22"/>
  <c r="E2" i="38"/>
  <c r="E2" i="24"/>
  <c r="E2" i="25"/>
  <c r="E2" i="26"/>
  <c r="E2" i="27"/>
  <c r="E2" i="28"/>
  <c r="E2" i="29"/>
  <c r="E2" i="30"/>
  <c r="H6" i="30" s="1"/>
  <c r="E2" i="31"/>
  <c r="E2" i="32"/>
  <c r="E2" i="33"/>
  <c r="E2" i="34"/>
  <c r="E2" i="35"/>
  <c r="E2" i="36"/>
  <c r="E2" i="40"/>
  <c r="E2" i="4"/>
  <c r="C22" i="37"/>
  <c r="C15" i="37"/>
  <c r="C20" i="37"/>
  <c r="C17" i="37"/>
  <c r="C12" i="37"/>
  <c r="C13" i="37"/>
  <c r="C19" i="37"/>
  <c r="C14" i="37"/>
  <c r="C10" i="37"/>
  <c r="C16" i="37"/>
  <c r="C21" i="37"/>
  <c r="C18" i="37"/>
  <c r="C11" i="37"/>
  <c r="C22" i="44" l="1"/>
  <c r="D22" i="44" s="1"/>
  <c r="C20" i="44"/>
  <c r="D20" i="44" s="1"/>
  <c r="C23" i="44"/>
  <c r="D23" i="44" s="1"/>
  <c r="C26" i="44"/>
  <c r="D26" i="44" s="1"/>
  <c r="C31" i="44"/>
  <c r="D31" i="44" s="1"/>
  <c r="C21" i="44"/>
  <c r="D21" i="44" s="1"/>
  <c r="C28" i="44"/>
  <c r="D28" i="44" s="1"/>
  <c r="C24" i="44"/>
  <c r="D24" i="44" s="1"/>
  <c r="C30" i="44"/>
  <c r="D30" i="44" s="1"/>
  <c r="C25" i="44"/>
  <c r="D25" i="44" s="1"/>
  <c r="C29" i="44"/>
  <c r="D29" i="44" s="1"/>
  <c r="C27" i="44"/>
  <c r="D27" i="44" s="1"/>
  <c r="C19" i="44"/>
  <c r="D19" i="44" s="1"/>
  <c r="D5" i="44"/>
  <c r="C16" i="44"/>
  <c r="D16" i="44" s="1"/>
  <c r="D20" i="37"/>
  <c r="D12" i="37"/>
  <c r="D11" i="37"/>
  <c r="D16" i="37"/>
  <c r="D17" i="37"/>
  <c r="D22" i="37"/>
  <c r="D14" i="37"/>
  <c r="D19" i="37"/>
  <c r="D15" i="37"/>
  <c r="D13" i="37"/>
  <c r="D21" i="37"/>
  <c r="D18" i="37"/>
  <c r="D10" i="37"/>
  <c r="H9" i="30"/>
  <c r="H8" i="30"/>
  <c r="H5" i="30"/>
  <c r="H7" i="30"/>
  <c r="B23" i="37"/>
  <c r="C7" i="37"/>
  <c r="B7" i="37"/>
  <c r="D3" i="37"/>
  <c r="C32" i="44" l="1"/>
  <c r="D32" i="44" s="1"/>
  <c r="D7" i="37"/>
  <c r="C23" i="37"/>
  <c r="E3" i="37" l="1"/>
  <c r="E4" i="37"/>
  <c r="E5" i="37"/>
  <c r="E6" i="37"/>
  <c r="D23" i="37"/>
  <c r="E10" i="37"/>
  <c r="E22" i="37"/>
  <c r="E18" i="37"/>
  <c r="E14" i="37"/>
  <c r="E17" i="37"/>
  <c r="E19" i="37"/>
  <c r="E15" i="37"/>
  <c r="E11" i="37"/>
  <c r="E21" i="37"/>
  <c r="E13" i="37"/>
  <c r="E20" i="37"/>
  <c r="E16" i="37"/>
  <c r="E12" i="37"/>
  <c r="E7" i="37" l="1"/>
  <c r="E23" i="37"/>
  <c r="H49" i="29"/>
  <c r="H50" i="29" s="1"/>
  <c r="H51" i="29" s="1"/>
  <c r="H52" i="29" s="1"/>
  <c r="H53" i="29" s="1"/>
  <c r="H54" i="29" s="1"/>
  <c r="H55" i="29" s="1"/>
  <c r="H56" i="29" s="1"/>
  <c r="H57" i="29" s="1"/>
  <c r="H58" i="29" s="1"/>
  <c r="H59" i="29" s="1"/>
  <c r="H60" i="29" s="1"/>
  <c r="H61" i="29" s="1"/>
  <c r="H62" i="29" s="1"/>
  <c r="H63" i="29" s="1"/>
  <c r="H64" i="29" s="1"/>
  <c r="H65" i="29" s="1"/>
  <c r="H66" i="29" s="1"/>
  <c r="H67" i="29" s="1"/>
</calcChain>
</file>

<file path=xl/sharedStrings.xml><?xml version="1.0" encoding="utf-8"?>
<sst xmlns="http://schemas.openxmlformats.org/spreadsheetml/2006/main" count="416" uniqueCount="181">
  <si>
    <t>差引残高</t>
    <rPh sb="0" eb="2">
      <t>サシヒキ</t>
    </rPh>
    <rPh sb="2" eb="4">
      <t>ザンダカ</t>
    </rPh>
    <phoneticPr fontId="2"/>
  </si>
  <si>
    <t>No.</t>
    <phoneticPr fontId="2"/>
  </si>
  <si>
    <t>２０２４年
 月　日</t>
    <rPh sb="4" eb="5">
      <t>ネン</t>
    </rPh>
    <rPh sb="7" eb="8">
      <t>ツキ</t>
    </rPh>
    <rPh sb="9" eb="10">
      <t>ヒ</t>
    </rPh>
    <phoneticPr fontId="2"/>
  </si>
  <si>
    <t>収入の部</t>
  </si>
  <si>
    <t>科　目</t>
  </si>
  <si>
    <t>予算額</t>
  </si>
  <si>
    <t>収入額</t>
  </si>
  <si>
    <t>差　引</t>
  </si>
  <si>
    <t>構成比</t>
  </si>
  <si>
    <t>負担金</t>
  </si>
  <si>
    <t>チケット売上金</t>
  </si>
  <si>
    <t>参加者負担金</t>
  </si>
  <si>
    <t>雑収入</t>
  </si>
  <si>
    <t>合計</t>
  </si>
  <si>
    <t>支出の部</t>
  </si>
  <si>
    <t>支払額</t>
  </si>
  <si>
    <t>会場費</t>
  </si>
  <si>
    <t>賃金</t>
  </si>
  <si>
    <t>照明費</t>
  </si>
  <si>
    <t>音響費</t>
  </si>
  <si>
    <t>舞台費</t>
  </si>
  <si>
    <t>消耗品費</t>
  </si>
  <si>
    <t>食糧費</t>
  </si>
  <si>
    <t>印刷製本費</t>
  </si>
  <si>
    <t>通信運搬費</t>
  </si>
  <si>
    <t>使用料及賃借料</t>
  </si>
  <si>
    <t>報償費</t>
  </si>
  <si>
    <t>雑費</t>
  </si>
  <si>
    <t>旅費交通費</t>
  </si>
  <si>
    <t>科目名：</t>
    <rPh sb="0" eb="3">
      <t>カモクメイ</t>
    </rPh>
    <phoneticPr fontId="2"/>
  </si>
  <si>
    <t>当初予算：</t>
    <rPh sb="0" eb="2">
      <t>トウショ</t>
    </rPh>
    <rPh sb="2" eb="4">
      <t>ヨサン</t>
    </rPh>
    <phoneticPr fontId="2"/>
  </si>
  <si>
    <t>番号</t>
    <rPh sb="0" eb="2">
      <t>バンゴウ</t>
    </rPh>
    <phoneticPr fontId="2"/>
  </si>
  <si>
    <t>支払金額</t>
    <rPh sb="0" eb="2">
      <t>シハライ</t>
    </rPh>
    <rPh sb="2" eb="4">
      <t>キンガク</t>
    </rPh>
    <phoneticPr fontId="2"/>
  </si>
  <si>
    <t>支払金額累計</t>
    <rPh sb="0" eb="2">
      <t>シハライ</t>
    </rPh>
    <rPh sb="2" eb="4">
      <t>キンガク</t>
    </rPh>
    <rPh sb="4" eb="6">
      <t>ルイケイ</t>
    </rPh>
    <phoneticPr fontId="2"/>
  </si>
  <si>
    <t>支払先</t>
    <rPh sb="0" eb="2">
      <t>シハライ</t>
    </rPh>
    <rPh sb="2" eb="3">
      <t>サキ</t>
    </rPh>
    <phoneticPr fontId="2"/>
  </si>
  <si>
    <t>内容</t>
    <rPh sb="0" eb="2">
      <t>ナイヨウ</t>
    </rPh>
    <phoneticPr fontId="2"/>
  </si>
  <si>
    <t>収入金額</t>
    <rPh sb="2" eb="4">
      <t>キンガク</t>
    </rPh>
    <phoneticPr fontId="2"/>
  </si>
  <si>
    <t>収入金額累計</t>
    <rPh sb="2" eb="4">
      <t>キンガク</t>
    </rPh>
    <rPh sb="4" eb="6">
      <t>ルイケイ</t>
    </rPh>
    <phoneticPr fontId="2"/>
  </si>
  <si>
    <t>収入元</t>
    <rPh sb="2" eb="3">
      <t>モト</t>
    </rPh>
    <phoneticPr fontId="2"/>
  </si>
  <si>
    <t>タイトル</t>
  </si>
  <si>
    <t>目的</t>
    <rPh sb="0" eb="2">
      <t>モクテキ</t>
    </rPh>
    <phoneticPr fontId="23"/>
  </si>
  <si>
    <t>※各劇団の公演目的を入力してください</t>
    <rPh sb="1" eb="4">
      <t>カクゲキダン</t>
    </rPh>
    <rPh sb="5" eb="7">
      <t>コウエン</t>
    </rPh>
    <rPh sb="7" eb="9">
      <t>モクテキ</t>
    </rPh>
    <rPh sb="10" eb="12">
      <t>ニュウリョク</t>
    </rPh>
    <phoneticPr fontId="2"/>
  </si>
  <si>
    <t>会場</t>
    <rPh sb="0" eb="2">
      <t>カイジョウ</t>
    </rPh>
    <phoneticPr fontId="23"/>
  </si>
  <si>
    <t>入場者数</t>
    <rPh sb="0" eb="2">
      <t>ニュウジョウ</t>
    </rPh>
    <rPh sb="2" eb="3">
      <t>シャ</t>
    </rPh>
    <rPh sb="3" eb="4">
      <t>スウ</t>
    </rPh>
    <phoneticPr fontId="23"/>
  </si>
  <si>
    <t>開催期間</t>
    <rPh sb="0" eb="2">
      <t>カイサイ</t>
    </rPh>
    <rPh sb="2" eb="4">
      <t>キカン</t>
    </rPh>
    <phoneticPr fontId="23"/>
  </si>
  <si>
    <t>　令和7年　月　日(　）～　月　日(　)　〇ステージ</t>
    <rPh sb="1" eb="3">
      <t>レイワ</t>
    </rPh>
    <rPh sb="4" eb="5">
      <t>ネン</t>
    </rPh>
    <rPh sb="6" eb="7">
      <t>ガツ</t>
    </rPh>
    <rPh sb="8" eb="9">
      <t>ニチ</t>
    </rPh>
    <rPh sb="14" eb="15">
      <t>ガツ</t>
    </rPh>
    <rPh sb="16" eb="17">
      <t>ニチ</t>
    </rPh>
    <phoneticPr fontId="26"/>
  </si>
  <si>
    <t>チケット</t>
  </si>
  <si>
    <t xml:space="preserve">　全自由席　一般  　　　円
　　　　 　 学生 　 　　円
</t>
    <rPh sb="1" eb="2">
      <t>ゼン</t>
    </rPh>
    <rPh sb="2" eb="5">
      <t>ジユウセキ</t>
    </rPh>
    <rPh sb="13" eb="14">
      <t>エン</t>
    </rPh>
    <rPh sb="24" eb="26">
      <t>ガクセイ</t>
    </rPh>
    <phoneticPr fontId="23"/>
  </si>
  <si>
    <t>出演団体</t>
    <rPh sb="0" eb="2">
      <t>シュツエン</t>
    </rPh>
    <rPh sb="2" eb="4">
      <t>ダンタイ</t>
    </rPh>
    <phoneticPr fontId="23"/>
  </si>
  <si>
    <t>公演内容</t>
    <rPh sb="0" eb="2">
      <t>コウエン</t>
    </rPh>
    <rPh sb="2" eb="4">
      <t>ナイヨウ</t>
    </rPh>
    <phoneticPr fontId="23"/>
  </si>
  <si>
    <t>※演目の説明やプログラムなどを入力してください。また画像を1～2枚添付してください。画像は、画像ファイルとしてメールなどに別添してもかまいません。</t>
    <rPh sb="1" eb="3">
      <t>エンモク</t>
    </rPh>
    <rPh sb="4" eb="6">
      <t>セツメイ</t>
    </rPh>
    <rPh sb="15" eb="17">
      <t>ニュウリョク</t>
    </rPh>
    <rPh sb="26" eb="28">
      <t>ガゾウ</t>
    </rPh>
    <rPh sb="32" eb="33">
      <t>マイ</t>
    </rPh>
    <rPh sb="33" eb="35">
      <t>テンプ</t>
    </rPh>
    <rPh sb="42" eb="44">
      <t>ガゾウ</t>
    </rPh>
    <rPh sb="46" eb="48">
      <t>ガゾウ</t>
    </rPh>
    <rPh sb="61" eb="63">
      <t>ベッテン</t>
    </rPh>
    <phoneticPr fontId="2"/>
  </si>
  <si>
    <t>実績</t>
    <rPh sb="0" eb="2">
      <t>ジッセキ</t>
    </rPh>
    <phoneticPr fontId="23"/>
  </si>
  <si>
    <t>※事前準備、公演当日、演目内容、集客、収支などの実績を入力してください</t>
    <rPh sb="1" eb="3">
      <t>ジゼン</t>
    </rPh>
    <rPh sb="3" eb="5">
      <t>ジュンビ</t>
    </rPh>
    <rPh sb="6" eb="8">
      <t>コウエン</t>
    </rPh>
    <rPh sb="8" eb="10">
      <t>トウジツ</t>
    </rPh>
    <rPh sb="11" eb="13">
      <t>エンモク</t>
    </rPh>
    <rPh sb="13" eb="15">
      <t>ナイヨウ</t>
    </rPh>
    <rPh sb="16" eb="18">
      <t>シュウキャク</t>
    </rPh>
    <rPh sb="19" eb="21">
      <t>シュウシ</t>
    </rPh>
    <rPh sb="24" eb="26">
      <t>ジッセキ</t>
    </rPh>
    <rPh sb="27" eb="29">
      <t>ニュウリョク</t>
    </rPh>
    <phoneticPr fontId="2"/>
  </si>
  <si>
    <t>今後の課題</t>
    <rPh sb="0" eb="2">
      <t>コンゴ</t>
    </rPh>
    <rPh sb="3" eb="5">
      <t>カダイ</t>
    </rPh>
    <phoneticPr fontId="23"/>
  </si>
  <si>
    <t>※事前準備、公演当日、演目内容、集客、収支などの課題を入力してください</t>
    <rPh sb="16" eb="18">
      <t>シュウキャク</t>
    </rPh>
    <rPh sb="19" eb="21">
      <t>シュウシ</t>
    </rPh>
    <rPh sb="24" eb="26">
      <t>カダイ</t>
    </rPh>
    <rPh sb="27" eb="29">
      <t>ニュウリョク</t>
    </rPh>
    <phoneticPr fontId="2"/>
  </si>
  <si>
    <r>
      <rPr>
        <sz val="11"/>
        <color rgb="FF000000"/>
        <rFont val="ＭＳ ゴシック"/>
        <family val="3"/>
        <charset val="128"/>
      </rPr>
      <t>事業名</t>
    </r>
    <r>
      <rPr>
        <sz val="11"/>
        <color rgb="FF000000"/>
        <rFont val="ＭＳ 明朝"/>
        <family val="1"/>
        <charset val="128"/>
      </rPr>
      <t>　第39回岐阜市民芸術祭　</t>
    </r>
    <r>
      <rPr>
        <sz val="11"/>
        <color rgb="FF000000"/>
        <rFont val="ＭＳ ゴシック"/>
        <family val="3"/>
        <charset val="128"/>
      </rPr>
      <t>部門</t>
    </r>
    <r>
      <rPr>
        <sz val="11"/>
        <color rgb="FF000000"/>
        <rFont val="ＭＳ 明朝"/>
        <family val="1"/>
        <charset val="128"/>
      </rPr>
      <t>　演劇の部　</t>
    </r>
    <r>
      <rPr>
        <sz val="11"/>
        <color rgb="FF000000"/>
        <rFont val="ＭＳ ゴシック"/>
        <family val="3"/>
        <charset val="128"/>
      </rPr>
      <t>ジャンル</t>
    </r>
    <r>
      <rPr>
        <sz val="11"/>
        <color rgb="FF000000"/>
        <rFont val="ＭＳ 明朝"/>
        <family val="1"/>
        <charset val="128"/>
      </rPr>
      <t>　演劇</t>
    </r>
    <phoneticPr fontId="21"/>
  </si>
  <si>
    <t>様式イ</t>
    <rPh sb="0" eb="2">
      <t>ヨウシキ</t>
    </rPh>
    <phoneticPr fontId="21"/>
  </si>
  <si>
    <t>事務局確認欄</t>
    <rPh sb="0" eb="3">
      <t>ジムキョク</t>
    </rPh>
    <rPh sb="3" eb="5">
      <t>カクニン</t>
    </rPh>
    <rPh sb="5" eb="6">
      <t>ラン</t>
    </rPh>
    <phoneticPr fontId="21"/>
  </si>
  <si>
    <t>公演名称</t>
    <rPh sb="0" eb="2">
      <t>コウエン</t>
    </rPh>
    <rPh sb="2" eb="4">
      <t>メイショウ</t>
    </rPh>
    <phoneticPr fontId="21"/>
  </si>
  <si>
    <t>公　演　日　時</t>
    <rPh sb="0" eb="1">
      <t>オオヤケ</t>
    </rPh>
    <rPh sb="2" eb="3">
      <t>エン</t>
    </rPh>
    <rPh sb="4" eb="5">
      <t>ニチ</t>
    </rPh>
    <rPh sb="6" eb="7">
      <t>トキ</t>
    </rPh>
    <phoneticPr fontId="21"/>
  </si>
  <si>
    <t>公　　演　　日</t>
    <rPh sb="0" eb="1">
      <t>オオヤケ</t>
    </rPh>
    <rPh sb="3" eb="4">
      <t>エン</t>
    </rPh>
    <rPh sb="6" eb="7">
      <t>ヒ</t>
    </rPh>
    <phoneticPr fontId="21"/>
  </si>
  <si>
    <t>開　場</t>
    <rPh sb="0" eb="1">
      <t>カイ</t>
    </rPh>
    <rPh sb="2" eb="3">
      <t>バ</t>
    </rPh>
    <phoneticPr fontId="21"/>
  </si>
  <si>
    <t>開　演</t>
    <rPh sb="0" eb="1">
      <t>カイ</t>
    </rPh>
    <rPh sb="2" eb="3">
      <t>エン</t>
    </rPh>
    <phoneticPr fontId="21"/>
  </si>
  <si>
    <t>終　演</t>
    <rPh sb="0" eb="1">
      <t>シュウ</t>
    </rPh>
    <rPh sb="2" eb="3">
      <t>エン</t>
    </rPh>
    <phoneticPr fontId="21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</si>
  <si>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</si>
  <si>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</si>
  <si>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</si>
  <si>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</si>
  <si>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</si>
  <si>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公　演　時　間</t>
    <rPh sb="0" eb="1">
      <t>オオヤケ</t>
    </rPh>
    <rPh sb="2" eb="3">
      <t>エン</t>
    </rPh>
    <rPh sb="4" eb="5">
      <t>トキ</t>
    </rPh>
    <rPh sb="6" eb="7">
      <t>アイダ</t>
    </rPh>
    <phoneticPr fontId="2"/>
  </si>
  <si>
    <t>公演会場</t>
    <rPh sb="0" eb="2">
      <t>コウエン</t>
    </rPh>
    <rPh sb="2" eb="4">
      <t>カイジョウ</t>
    </rPh>
    <phoneticPr fontId="21"/>
  </si>
  <si>
    <t>使用施設</t>
    <rPh sb="0" eb="2">
      <t>シヨウ</t>
    </rPh>
    <rPh sb="2" eb="4">
      <t>シセツ</t>
    </rPh>
    <phoneticPr fontId="21"/>
  </si>
  <si>
    <t>使　用　年　月　日</t>
    <rPh sb="0" eb="1">
      <t>ツカ</t>
    </rPh>
    <rPh sb="2" eb="3">
      <t>ヨウ</t>
    </rPh>
    <rPh sb="4" eb="5">
      <t>トシ</t>
    </rPh>
    <rPh sb="6" eb="7">
      <t>ツキ</t>
    </rPh>
    <rPh sb="8" eb="9">
      <t>ヒ</t>
    </rPh>
    <phoneticPr fontId="21"/>
  </si>
  <si>
    <t>使　用　時　間　帯</t>
    <rPh sb="0" eb="1">
      <t>ツカ</t>
    </rPh>
    <rPh sb="2" eb="3">
      <t>ヨウ</t>
    </rPh>
    <rPh sb="4" eb="5">
      <t>トキ</t>
    </rPh>
    <rPh sb="6" eb="7">
      <t>アイダ</t>
    </rPh>
    <rPh sb="8" eb="9">
      <t>オビ</t>
    </rPh>
    <phoneticPr fontId="21"/>
  </si>
  <si>
    <t>午　前</t>
    <rPh sb="0" eb="1">
      <t>ウマ</t>
    </rPh>
    <rPh sb="2" eb="3">
      <t>マエ</t>
    </rPh>
    <phoneticPr fontId="21"/>
  </si>
  <si>
    <t>午　後</t>
    <rPh sb="0" eb="1">
      <t>ウマ</t>
    </rPh>
    <rPh sb="2" eb="3">
      <t>ゴ</t>
    </rPh>
    <phoneticPr fontId="21"/>
  </si>
  <si>
    <t>夜　間</t>
    <rPh sb="0" eb="1">
      <t>ヨル</t>
    </rPh>
    <rPh sb="2" eb="3">
      <t>アイダ</t>
    </rPh>
    <phoneticPr fontId="21"/>
  </si>
  <si>
    <t>午　前</t>
    <rPh sb="0" eb="1">
      <t>ウマ</t>
    </rPh>
    <rPh sb="2" eb="3">
      <t>マエ</t>
    </rPh>
    <phoneticPr fontId="2"/>
  </si>
  <si>
    <t>午　後</t>
    <rPh sb="0" eb="1">
      <t>ウマ</t>
    </rPh>
    <rPh sb="2" eb="3">
      <t>アト</t>
    </rPh>
    <phoneticPr fontId="2"/>
  </si>
  <si>
    <t>夜　間</t>
    <rPh sb="0" eb="1">
      <t>ヨル</t>
    </rPh>
    <rPh sb="2" eb="3">
      <t>アイダ</t>
    </rPh>
    <phoneticPr fontId="2"/>
  </si>
  <si>
    <t>午　前</t>
    <phoneticPr fontId="2"/>
  </si>
  <si>
    <t>入場料金</t>
    <rPh sb="0" eb="2">
      <t>ニュウジョウ</t>
    </rPh>
    <rPh sb="2" eb="4">
      <t>リョウキン</t>
    </rPh>
    <phoneticPr fontId="21"/>
  </si>
  <si>
    <t>座　　席</t>
    <rPh sb="0" eb="1">
      <t>ザ</t>
    </rPh>
    <rPh sb="3" eb="4">
      <t>セキ</t>
    </rPh>
    <phoneticPr fontId="23"/>
  </si>
  <si>
    <t>一　　般</t>
    <rPh sb="0" eb="1">
      <t>イチ</t>
    </rPh>
    <rPh sb="3" eb="4">
      <t>パン</t>
    </rPh>
    <phoneticPr fontId="23"/>
  </si>
  <si>
    <t>学　　生</t>
    <rPh sb="0" eb="1">
      <t>ガク</t>
    </rPh>
    <rPh sb="3" eb="4">
      <t>ナマ</t>
    </rPh>
    <phoneticPr fontId="23"/>
  </si>
  <si>
    <t>発売開始日</t>
    <rPh sb="0" eb="2">
      <t>ハツバイ</t>
    </rPh>
    <rPh sb="2" eb="5">
      <t>カイシビ</t>
    </rPh>
    <phoneticPr fontId="23"/>
  </si>
  <si>
    <t>前売券</t>
    <rPh sb="0" eb="2">
      <t>マエウ</t>
    </rPh>
    <rPh sb="2" eb="3">
      <t>ケン</t>
    </rPh>
    <phoneticPr fontId="23"/>
  </si>
  <si>
    <t>当日券</t>
    <rPh sb="0" eb="3">
      <t>トウジツケン</t>
    </rPh>
    <phoneticPr fontId="23"/>
  </si>
  <si>
    <t>予定人員</t>
    <rPh sb="0" eb="2">
      <t>ヨテイ</t>
    </rPh>
    <rPh sb="2" eb="4">
      <t>ジンイン</t>
    </rPh>
    <phoneticPr fontId="21"/>
  </si>
  <si>
    <t>出演者（予定）</t>
    <rPh sb="0" eb="3">
      <t>シュツエンシャ</t>
    </rPh>
    <rPh sb="4" eb="6">
      <t>ヨテイ</t>
    </rPh>
    <phoneticPr fontId="23"/>
  </si>
  <si>
    <t>観客動員（見込）</t>
    <rPh sb="0" eb="2">
      <t>カンキャク</t>
    </rPh>
    <rPh sb="2" eb="4">
      <t>ドウイン</t>
    </rPh>
    <rPh sb="5" eb="7">
      <t>ミコ</t>
    </rPh>
    <phoneticPr fontId="23"/>
  </si>
  <si>
    <t>公演内容</t>
    <rPh sb="0" eb="2">
      <t>コウエン</t>
    </rPh>
    <rPh sb="2" eb="4">
      <t>ナイヨウ</t>
    </rPh>
    <phoneticPr fontId="21"/>
  </si>
  <si>
    <t>◆公演実施要領に変更があった場合は，速やかに事務局まで申し出てください。ただし，実行委員会での承認後の変更は認められません。</t>
    <rPh sb="1" eb="3">
      <t>コウエン</t>
    </rPh>
    <rPh sb="3" eb="5">
      <t>ジッシ</t>
    </rPh>
    <rPh sb="5" eb="7">
      <t>ヨウリョウ</t>
    </rPh>
    <rPh sb="8" eb="10">
      <t>ヘンコウ</t>
    </rPh>
    <rPh sb="14" eb="16">
      <t>バアイ</t>
    </rPh>
    <rPh sb="18" eb="19">
      <t>スミ</t>
    </rPh>
    <rPh sb="22" eb="24">
      <t>ジム</t>
    </rPh>
    <rPh sb="24" eb="25">
      <t>キョク</t>
    </rPh>
    <rPh sb="27" eb="28">
      <t>モウ</t>
    </rPh>
    <rPh sb="29" eb="30">
      <t>デ</t>
    </rPh>
    <rPh sb="40" eb="42">
      <t>ジッコウ</t>
    </rPh>
    <rPh sb="42" eb="45">
      <t>イインカイ</t>
    </rPh>
    <rPh sb="47" eb="49">
      <t>ショウニン</t>
    </rPh>
    <rPh sb="49" eb="50">
      <t>ゴ</t>
    </rPh>
    <rPh sb="51" eb="53">
      <t>ヘンコウ</t>
    </rPh>
    <rPh sb="54" eb="55">
      <t>ミト</t>
    </rPh>
    <phoneticPr fontId="21"/>
  </si>
  <si>
    <t>劇団名</t>
    <rPh sb="0" eb="2">
      <t>ゲキダン</t>
    </rPh>
    <rPh sb="2" eb="3">
      <t>メイ</t>
    </rPh>
    <phoneticPr fontId="2"/>
  </si>
  <si>
    <t>第39回岐阜市民芸術祭演劇の部　公演実施要領</t>
    <rPh sb="11" eb="13">
      <t>エンゲキ</t>
    </rPh>
    <phoneticPr fontId="2"/>
  </si>
  <si>
    <t>2026/*/*
部会承認</t>
    <rPh sb="9" eb="11">
      <t>ブカイ</t>
    </rPh>
    <rPh sb="11" eb="13">
      <t>ショウニン</t>
    </rPh>
    <phoneticPr fontId="2"/>
  </si>
  <si>
    <t>演目内容など</t>
    <rPh sb="0" eb="2">
      <t>エンモク</t>
    </rPh>
    <rPh sb="2" eb="4">
      <t>ナイヨウ</t>
    </rPh>
    <phoneticPr fontId="2"/>
  </si>
  <si>
    <t>令和8年　月　日（　）～令和8年　月　日（　）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</si>
  <si>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分</t>
    <rPh sb="0" eb="1">
      <t>フン</t>
    </rPh>
    <phoneticPr fontId="2"/>
  </si>
  <si>
    <t>演目名</t>
    <rPh sb="0" eb="2">
      <t>エンモク</t>
    </rPh>
    <rPh sb="2" eb="3">
      <t>メイ</t>
    </rPh>
    <phoneticPr fontId="2"/>
  </si>
  <si>
    <t>⑥</t>
    <phoneticPr fontId="2"/>
  </si>
  <si>
    <t>⑦</t>
    <phoneticPr fontId="2"/>
  </si>
  <si>
    <t>⑧</t>
    <phoneticPr fontId="2"/>
  </si>
  <si>
    <t>主な練習施設</t>
    <rPh sb="0" eb="1">
      <t>オモ</t>
    </rPh>
    <rPh sb="2" eb="4">
      <t>レンシュウ</t>
    </rPh>
    <rPh sb="4" eb="6">
      <t>シセツ</t>
    </rPh>
    <phoneticPr fontId="2"/>
  </si>
  <si>
    <t>公演会場</t>
    <rPh sb="0" eb="2">
      <t>コウエン</t>
    </rPh>
    <rPh sb="2" eb="4">
      <t>カイジョウ</t>
    </rPh>
    <phoneticPr fontId="2"/>
  </si>
  <si>
    <t>←使用コマを網掛けにする</t>
    <rPh sb="1" eb="3">
      <t>シヨウ</t>
    </rPh>
    <rPh sb="6" eb="8">
      <t>アミカ</t>
    </rPh>
    <phoneticPr fontId="2"/>
  </si>
  <si>
    <t>※収入は、「チケット売上金」「雑収入」の合計</t>
    <rPh sb="1" eb="3">
      <t>シュウニュウ</t>
    </rPh>
    <rPh sb="10" eb="12">
      <t>ウリアゲ</t>
    </rPh>
    <rPh sb="12" eb="13">
      <t>キン</t>
    </rPh>
    <rPh sb="15" eb="18">
      <t>ザッシュウニュウ</t>
    </rPh>
    <rPh sb="20" eb="22">
      <t>ゴウケイ</t>
    </rPh>
    <phoneticPr fontId="2"/>
  </si>
  <si>
    <r>
      <t>　　　　
　　　　収支経営状況
収　入　</t>
    </r>
    <r>
      <rPr>
        <u/>
        <sz val="11"/>
        <color rgb="FFFF0000"/>
        <rFont val="ＭＳ 明朝"/>
        <family val="1"/>
        <charset val="128"/>
      </rPr>
      <t xml:space="preserve">   円　</t>
    </r>
    <r>
      <rPr>
        <sz val="11"/>
        <color rgb="FFFF0000"/>
        <rFont val="ＭＳ 明朝"/>
        <family val="1"/>
        <charset val="128"/>
      </rPr>
      <t xml:space="preserve">
支　出　</t>
    </r>
    <r>
      <rPr>
        <u/>
        <sz val="11"/>
        <color rgb="FFFF0000"/>
        <rFont val="ＭＳ 明朝"/>
        <family val="1"/>
        <charset val="128"/>
      </rPr>
      <t xml:space="preserve">   円　</t>
    </r>
    <r>
      <rPr>
        <sz val="11"/>
        <color rgb="FFFF0000"/>
        <rFont val="ＭＳ 明朝"/>
        <family val="1"/>
        <charset val="128"/>
      </rPr>
      <t xml:space="preserve">
収益率　</t>
    </r>
    <r>
      <rPr>
        <u/>
        <sz val="11"/>
        <color rgb="FFFF0000"/>
        <rFont val="ＭＳ 明朝"/>
        <family val="1"/>
        <charset val="128"/>
      </rPr>
      <t xml:space="preserve">　％　
</t>
    </r>
    <phoneticPr fontId="21"/>
  </si>
  <si>
    <r>
      <t>　名（招待　名）　</t>
    </r>
    <r>
      <rPr>
        <sz val="11"/>
        <color rgb="FFFF0000"/>
        <rFont val="ＭＳ ゴシック"/>
        <family val="3"/>
        <charset val="128"/>
      </rPr>
      <t>席数　</t>
    </r>
    <r>
      <rPr>
        <sz val="11"/>
        <color rgb="FFFF0000"/>
        <rFont val="ＭＳ 明朝"/>
        <family val="1"/>
        <charset val="128"/>
      </rPr>
      <t>席　</t>
    </r>
    <r>
      <rPr>
        <sz val="11"/>
        <color rgb="FFFF0000"/>
        <rFont val="ＭＳ ゴシック"/>
        <family val="3"/>
        <charset val="128"/>
      </rPr>
      <t>集客率　　</t>
    </r>
    <r>
      <rPr>
        <sz val="11"/>
        <color rgb="FFFF0000"/>
        <rFont val="ＭＳ 明朝"/>
        <family val="1"/>
        <charset val="128"/>
      </rPr>
      <t>％</t>
    </r>
    <rPh sb="1" eb="2">
      <t>メイ</t>
    </rPh>
    <rPh sb="3" eb="5">
      <t>ショウタイ</t>
    </rPh>
    <rPh sb="6" eb="7">
      <t>メイ</t>
    </rPh>
    <rPh sb="9" eb="11">
      <t>セキスウ</t>
    </rPh>
    <rPh sb="12" eb="13">
      <t>セキ</t>
    </rPh>
    <rPh sb="14" eb="16">
      <t>シュウキャク</t>
    </rPh>
    <rPh sb="16" eb="17">
      <t>リツ</t>
    </rPh>
    <phoneticPr fontId="26"/>
  </si>
  <si>
    <t>様式ロ</t>
    <rPh sb="0" eb="2">
      <t>ヨウシキ</t>
    </rPh>
    <phoneticPr fontId="21"/>
  </si>
  <si>
    <t>収入の部</t>
    <rPh sb="0" eb="2">
      <t>シュウニュウ</t>
    </rPh>
    <rPh sb="3" eb="4">
      <t>ブ</t>
    </rPh>
    <phoneticPr fontId="21"/>
  </si>
  <si>
    <t>（単位：　円）</t>
    <rPh sb="1" eb="3">
      <t>タンイ</t>
    </rPh>
    <rPh sb="5" eb="6">
      <t>エン</t>
    </rPh>
    <phoneticPr fontId="2"/>
  </si>
  <si>
    <t>科　　目</t>
    <rPh sb="0" eb="1">
      <t>カ</t>
    </rPh>
    <rPh sb="3" eb="4">
      <t>メ</t>
    </rPh>
    <phoneticPr fontId="21"/>
  </si>
  <si>
    <t>予　算　額</t>
    <rPh sb="0" eb="1">
      <t>ヨ</t>
    </rPh>
    <rPh sb="2" eb="3">
      <t>ザン</t>
    </rPh>
    <rPh sb="4" eb="5">
      <t>ガク</t>
    </rPh>
    <phoneticPr fontId="21"/>
  </si>
  <si>
    <t>備　　考</t>
    <rPh sb="0" eb="1">
      <t>ソナエ</t>
    </rPh>
    <rPh sb="3" eb="4">
      <t>コウ</t>
    </rPh>
    <phoneticPr fontId="21"/>
  </si>
  <si>
    <t>市負担金</t>
    <rPh sb="0" eb="1">
      <t>シ</t>
    </rPh>
    <rPh sb="1" eb="4">
      <t>フタンキン</t>
    </rPh>
    <phoneticPr fontId="21"/>
  </si>
  <si>
    <t>チケット売上金</t>
    <rPh sb="4" eb="6">
      <t>ウリアゲ</t>
    </rPh>
    <rPh sb="6" eb="7">
      <t>キン</t>
    </rPh>
    <phoneticPr fontId="21"/>
  </si>
  <si>
    <t>参加者負担金</t>
    <rPh sb="0" eb="3">
      <t>サンカシャ</t>
    </rPh>
    <rPh sb="3" eb="6">
      <t>フタンキン</t>
    </rPh>
    <phoneticPr fontId="21"/>
  </si>
  <si>
    <t>雑収入</t>
    <rPh sb="0" eb="3">
      <t>ザツシュウニュウ</t>
    </rPh>
    <phoneticPr fontId="21"/>
  </si>
  <si>
    <t>合　　計</t>
    <rPh sb="0" eb="1">
      <t>ゴウ</t>
    </rPh>
    <rPh sb="3" eb="4">
      <t>ケイ</t>
    </rPh>
    <phoneticPr fontId="21"/>
  </si>
  <si>
    <t>支出の部</t>
    <rPh sb="0" eb="2">
      <t>シシュツ</t>
    </rPh>
    <rPh sb="3" eb="4">
      <t>ブ</t>
    </rPh>
    <phoneticPr fontId="21"/>
  </si>
  <si>
    <t>会場費</t>
    <rPh sb="0" eb="2">
      <t>カイジョウ</t>
    </rPh>
    <rPh sb="2" eb="3">
      <t>ヒ</t>
    </rPh>
    <phoneticPr fontId="21"/>
  </si>
  <si>
    <t>賃金</t>
    <rPh sb="0" eb="2">
      <t>チンギン</t>
    </rPh>
    <phoneticPr fontId="21"/>
  </si>
  <si>
    <t>照明費</t>
    <rPh sb="0" eb="2">
      <t>ショウメイ</t>
    </rPh>
    <rPh sb="2" eb="3">
      <t>ヒ</t>
    </rPh>
    <phoneticPr fontId="21"/>
  </si>
  <si>
    <t>音響費</t>
    <rPh sb="0" eb="2">
      <t>オンキョウ</t>
    </rPh>
    <rPh sb="2" eb="3">
      <t>ヒ</t>
    </rPh>
    <phoneticPr fontId="21"/>
  </si>
  <si>
    <t>舞台費</t>
    <rPh sb="0" eb="2">
      <t>ブタイ</t>
    </rPh>
    <rPh sb="2" eb="3">
      <t>ヒ</t>
    </rPh>
    <phoneticPr fontId="21"/>
  </si>
  <si>
    <t>消耗品費</t>
    <rPh sb="0" eb="2">
      <t>ショウモウ</t>
    </rPh>
    <rPh sb="2" eb="3">
      <t>ヒン</t>
    </rPh>
    <rPh sb="3" eb="4">
      <t>ヒ</t>
    </rPh>
    <phoneticPr fontId="21"/>
  </si>
  <si>
    <t>食糧費</t>
    <rPh sb="0" eb="2">
      <t>ショクリョウ</t>
    </rPh>
    <rPh sb="2" eb="3">
      <t>ヒ</t>
    </rPh>
    <phoneticPr fontId="21"/>
  </si>
  <si>
    <t>印刷製本費</t>
    <rPh sb="0" eb="2">
      <t>インサツ</t>
    </rPh>
    <rPh sb="2" eb="4">
      <t>セイホン</t>
    </rPh>
    <rPh sb="4" eb="5">
      <t>ヒ</t>
    </rPh>
    <phoneticPr fontId="21"/>
  </si>
  <si>
    <t>通信運搬費</t>
    <rPh sb="0" eb="2">
      <t>ツウシン</t>
    </rPh>
    <rPh sb="2" eb="4">
      <t>ウンパン</t>
    </rPh>
    <rPh sb="4" eb="5">
      <t>ヒ</t>
    </rPh>
    <phoneticPr fontId="21"/>
  </si>
  <si>
    <t>使用料及び賃借料</t>
    <rPh sb="0" eb="3">
      <t>シヨウリョウ</t>
    </rPh>
    <rPh sb="3" eb="4">
      <t>オヨ</t>
    </rPh>
    <rPh sb="5" eb="8">
      <t>チンシャクリョウ</t>
    </rPh>
    <phoneticPr fontId="21"/>
  </si>
  <si>
    <t>報償費</t>
    <rPh sb="0" eb="2">
      <t>ホウショウ</t>
    </rPh>
    <rPh sb="2" eb="3">
      <t>ヒ</t>
    </rPh>
    <phoneticPr fontId="21"/>
  </si>
  <si>
    <t>雑費</t>
    <rPh sb="0" eb="2">
      <t>ザッピ</t>
    </rPh>
    <phoneticPr fontId="21"/>
  </si>
  <si>
    <t>旅費交通費</t>
    <rPh sb="0" eb="2">
      <t>リョヒ</t>
    </rPh>
    <rPh sb="2" eb="5">
      <t>コウツウヒ</t>
    </rPh>
    <phoneticPr fontId="2"/>
  </si>
  <si>
    <t>◆収支予算書に変更があった場合は，速やかに事務局まで申し出てください。ただし，実行委員会での承認後の変更は認められません。</t>
    <rPh sb="1" eb="3">
      <t>シュウシ</t>
    </rPh>
    <rPh sb="3" eb="6">
      <t>ヨサンショ</t>
    </rPh>
    <rPh sb="7" eb="9">
      <t>ヘンコウ</t>
    </rPh>
    <rPh sb="13" eb="15">
      <t>バアイ</t>
    </rPh>
    <rPh sb="17" eb="18">
      <t>スミ</t>
    </rPh>
    <rPh sb="21" eb="23">
      <t>ジム</t>
    </rPh>
    <rPh sb="23" eb="24">
      <t>キョク</t>
    </rPh>
    <rPh sb="26" eb="27">
      <t>モウ</t>
    </rPh>
    <rPh sb="28" eb="29">
      <t>デ</t>
    </rPh>
    <rPh sb="39" eb="41">
      <t>ジッコウ</t>
    </rPh>
    <rPh sb="41" eb="44">
      <t>イインカイ</t>
    </rPh>
    <rPh sb="46" eb="48">
      <t>ショウニン</t>
    </rPh>
    <rPh sb="48" eb="49">
      <t>ゴ</t>
    </rPh>
    <rPh sb="50" eb="52">
      <t>ヘンコウ</t>
    </rPh>
    <rPh sb="53" eb="54">
      <t>ミト</t>
    </rPh>
    <phoneticPr fontId="21"/>
  </si>
  <si>
    <t>前売【一般】＠　円×　枚＝　円
　　【学生】＠　円×　枚＝　円
当日【一般】＠　円×　枚＝　円
　　【学生】＠　円×　枚＝　円
※キャパ５０人×５ステージで９６%の入場率で計算</t>
    <rPh sb="0" eb="2">
      <t>マエウリ</t>
    </rPh>
    <rPh sb="24" eb="25">
      <t>マイ</t>
    </rPh>
    <rPh sb="32" eb="34">
      <t>トウジツ</t>
    </rPh>
    <rPh sb="40" eb="41">
      <t>エン</t>
    </rPh>
    <phoneticPr fontId="2"/>
  </si>
  <si>
    <t>公演会場、稽古場など</t>
    <rPh sb="0" eb="4">
      <t>コウエンカイジョウ</t>
    </rPh>
    <rPh sb="5" eb="7">
      <t>ケイコ</t>
    </rPh>
    <rPh sb="7" eb="8">
      <t>バ</t>
    </rPh>
    <phoneticPr fontId="2"/>
  </si>
  <si>
    <t>照明機材借り上げ料、操作人件費など</t>
    <rPh sb="0" eb="2">
      <t>ショウメイ</t>
    </rPh>
    <rPh sb="2" eb="4">
      <t>キザイ</t>
    </rPh>
    <rPh sb="4" eb="5">
      <t>カ</t>
    </rPh>
    <rPh sb="6" eb="7">
      <t>ア</t>
    </rPh>
    <rPh sb="8" eb="9">
      <t>リョウ</t>
    </rPh>
    <rPh sb="10" eb="12">
      <t>ソウサ</t>
    </rPh>
    <rPh sb="12" eb="15">
      <t>ジンケンヒ</t>
    </rPh>
    <phoneticPr fontId="2"/>
  </si>
  <si>
    <t>機材借り上げ料、音楽著作権使用料など</t>
    <rPh sb="0" eb="2">
      <t>キザイ</t>
    </rPh>
    <rPh sb="2" eb="3">
      <t>カ</t>
    </rPh>
    <rPh sb="4" eb="5">
      <t>ア</t>
    </rPh>
    <rPh sb="6" eb="7">
      <t>リョウ</t>
    </rPh>
    <rPh sb="8" eb="10">
      <t>オンガク</t>
    </rPh>
    <rPh sb="10" eb="13">
      <t>チョサクケン</t>
    </rPh>
    <rPh sb="13" eb="16">
      <t>シヨウリョウ</t>
    </rPh>
    <phoneticPr fontId="21"/>
  </si>
  <si>
    <t>大道具、小道具、映像、衣裳、など</t>
    <rPh sb="0" eb="3">
      <t>オオドウグ</t>
    </rPh>
    <rPh sb="4" eb="7">
      <t>コドウグ</t>
    </rPh>
    <rPh sb="8" eb="10">
      <t>エイゾウ</t>
    </rPh>
    <rPh sb="11" eb="13">
      <t>イショウ</t>
    </rPh>
    <phoneticPr fontId="21"/>
  </si>
  <si>
    <t>事務消耗品</t>
    <rPh sb="0" eb="2">
      <t>ジム</t>
    </rPh>
    <rPh sb="2" eb="4">
      <t>ショウモウ</t>
    </rPh>
    <rPh sb="4" eb="5">
      <t>ヒン</t>
    </rPh>
    <phoneticPr fontId="2"/>
  </si>
  <si>
    <t>スタッフ弁当など</t>
    <rPh sb="4" eb="6">
      <t>ベントウ</t>
    </rPh>
    <phoneticPr fontId="2"/>
  </si>
  <si>
    <t>チラシ・チケット印刷費など</t>
    <rPh sb="8" eb="10">
      <t>インサツ</t>
    </rPh>
    <rPh sb="10" eb="11">
      <t>ヒ</t>
    </rPh>
    <phoneticPr fontId="21"/>
  </si>
  <si>
    <t>ＤＭ発送料切手代など</t>
    <rPh sb="2" eb="4">
      <t>ハッソウ</t>
    </rPh>
    <rPh sb="4" eb="5">
      <t>リョウ</t>
    </rPh>
    <rPh sb="5" eb="7">
      <t>キッテ</t>
    </rPh>
    <rPh sb="7" eb="8">
      <t>ダイ</t>
    </rPh>
    <phoneticPr fontId="21"/>
  </si>
  <si>
    <t>客演出演料など　</t>
    <rPh sb="0" eb="2">
      <t>キャクエン</t>
    </rPh>
    <rPh sb="2" eb="4">
      <t>シュツエン</t>
    </rPh>
    <rPh sb="4" eb="5">
      <t>リョウ</t>
    </rPh>
    <phoneticPr fontId="2"/>
  </si>
  <si>
    <t>※内部支出は含まない。</t>
    <rPh sb="1" eb="3">
      <t>ナイブ</t>
    </rPh>
    <rPh sb="3" eb="5">
      <t>シシュツ</t>
    </rPh>
    <rPh sb="6" eb="7">
      <t>フク</t>
    </rPh>
    <phoneticPr fontId="2"/>
  </si>
  <si>
    <t>レンタカー、月極駐車場、脚本使用料、著作権使用料など</t>
    <rPh sb="6" eb="11">
      <t>ツキギメチュウシャジョウ</t>
    </rPh>
    <phoneticPr fontId="2"/>
  </si>
  <si>
    <t>制作渉外、駐車場時間料金など</t>
    <rPh sb="0" eb="2">
      <t>セイサク</t>
    </rPh>
    <rPh sb="2" eb="4">
      <t>ショウガイ</t>
    </rPh>
    <rPh sb="5" eb="8">
      <t>チュウシャジョウ</t>
    </rPh>
    <rPh sb="8" eb="10">
      <t>ジカン</t>
    </rPh>
    <rPh sb="10" eb="12">
      <t>リョウキン</t>
    </rPh>
    <phoneticPr fontId="2"/>
  </si>
  <si>
    <t>第39回岐阜市民芸術祭演劇の部　収支予算書</t>
    <rPh sb="11" eb="13">
      <t>エンゲキ</t>
    </rPh>
    <rPh sb="16" eb="18">
      <t>シュウシ</t>
    </rPh>
    <rPh sb="18" eb="20">
      <t>ヨサン</t>
    </rPh>
    <rPh sb="20" eb="21">
      <t>ショ</t>
    </rPh>
    <phoneticPr fontId="2"/>
  </si>
  <si>
    <t>プログラム掲載広告料など</t>
    <rPh sb="5" eb="7">
      <t>ケイサイ</t>
    </rPh>
    <rPh sb="7" eb="9">
      <t>コウコク</t>
    </rPh>
    <rPh sb="9" eb="10">
      <t>リョウ</t>
    </rPh>
    <phoneticPr fontId="21"/>
  </si>
  <si>
    <t>振り込み手数料、コピー代など</t>
    <rPh sb="0" eb="1">
      <t>フ</t>
    </rPh>
    <rPh sb="2" eb="3">
      <t>コ</t>
    </rPh>
    <rPh sb="4" eb="7">
      <t>テスウリョウ</t>
    </rPh>
    <rPh sb="11" eb="12">
      <t>ダイ</t>
    </rPh>
    <phoneticPr fontId="2"/>
  </si>
  <si>
    <t>ぎふ演劇シーズン2021
劇団ゼロ「　罠　」</t>
  </si>
  <si>
    <t>Ⅰ．収入の部</t>
  </si>
  <si>
    <t>科目</t>
  </si>
  <si>
    <t>予算書</t>
  </si>
  <si>
    <t>決算額</t>
  </si>
  <si>
    <t>差異</t>
  </si>
  <si>
    <t>備考</t>
  </si>
  <si>
    <t>岐阜市負担金</t>
  </si>
  <si>
    <t>0枚販売</t>
    <phoneticPr fontId="2"/>
  </si>
  <si>
    <t>枚販売（手数料*差引後）</t>
  </si>
  <si>
    <t>当期収入合計</t>
  </si>
  <si>
    <t>Ⅱ．支出の部</t>
  </si>
  <si>
    <t>使用料及び賃借料</t>
  </si>
  <si>
    <t>当期支出合計</t>
  </si>
  <si>
    <t>特記事項</t>
  </si>
  <si>
    <t>ハートフルスクエアー</t>
    <phoneticPr fontId="2"/>
  </si>
  <si>
    <t>出演者販売</t>
  </si>
  <si>
    <t>市民会館</t>
  </si>
  <si>
    <t>文化センター</t>
  </si>
  <si>
    <t>チケットぴあ</t>
  </si>
  <si>
    <t>その他</t>
  </si>
  <si>
    <t>当日販売分</t>
  </si>
  <si>
    <t>0枚販売（手数料差引後）</t>
  </si>
  <si>
    <t>0枚販売（手数料*差引後）</t>
  </si>
  <si>
    <t>※打ち上げ用などの内容は認められません。</t>
    <rPh sb="1" eb="2">
      <t>ウ</t>
    </rPh>
    <rPh sb="3" eb="4">
      <t>ア</t>
    </rPh>
    <rPh sb="5" eb="6">
      <t>ヨウ</t>
    </rPh>
    <rPh sb="9" eb="11">
      <t>ナイヨウ</t>
    </rPh>
    <rPh sb="12" eb="13">
      <t>ミト</t>
    </rPh>
    <phoneticPr fontId="2"/>
  </si>
  <si>
    <t>※業者に支払ったものを記入。
　コンビニ等でのコピー代は、雑費へ。</t>
    <rPh sb="1" eb="3">
      <t>ギョウシャ</t>
    </rPh>
    <rPh sb="4" eb="6">
      <t>シハラ</t>
    </rPh>
    <rPh sb="11" eb="13">
      <t>キニュウ</t>
    </rPh>
    <rPh sb="20" eb="21">
      <t>ナド</t>
    </rPh>
    <rPh sb="26" eb="27">
      <t>ダイ</t>
    </rPh>
    <rPh sb="29" eb="31">
      <t>ザッピ</t>
    </rPh>
    <phoneticPr fontId="2"/>
  </si>
  <si>
    <t>※内部支出は認められません</t>
    <rPh sb="1" eb="3">
      <t>ナイブ</t>
    </rPh>
    <rPh sb="3" eb="5">
      <t>シシュツ</t>
    </rPh>
    <rPh sb="6" eb="7">
      <t>ミト</t>
    </rPh>
    <phoneticPr fontId="2"/>
  </si>
  <si>
    <t>【令和8年度】</t>
    <rPh sb="1" eb="3">
      <t>レイワ</t>
    </rPh>
    <rPh sb="4" eb="6">
      <t>ネンド</t>
    </rPh>
    <phoneticPr fontId="2"/>
  </si>
  <si>
    <t>ぎふ演劇シーズン2025
劇団○○「～演目名～」</t>
    <phoneticPr fontId="23"/>
  </si>
  <si>
    <t>※観劇支援金、キャッシュバック分は雑収入としない。</t>
    <rPh sb="1" eb="3">
      <t>カンゲキ</t>
    </rPh>
    <rPh sb="3" eb="5">
      <t>シエン</t>
    </rPh>
    <rPh sb="5" eb="6">
      <t>キン</t>
    </rPh>
    <rPh sb="15" eb="16">
      <t>ブン</t>
    </rPh>
    <rPh sb="17" eb="20">
      <t>ザッシュウニュウ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</si>
</sst>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m/d;@"/>
    <numFmt numFmtId="178" formatCode="[$-411]ggge&quot;年&quot;m&quot;月&quot;d&quot;日(&quot;aaa&quot;)&quot;"/>
    <numFmt numFmtId="179" formatCode="[$-411]ggge&quot;年&quot;m&quot;月&quot;d&quot;日(&quot;aaa&quot;)～&quot;"/>
    <numFmt numFmtId="180" formatCode="#,##0&quot;　人&quot;"/>
    <numFmt numFmtId="181" formatCode="#,##0&quot;　団体&quot;"/>
    <numFmt numFmtId="182" formatCode="#,##0&quot; 円&quot;"/>
    <numFmt numFmtId="183" formatCode="#,##0_);[Red]\(#,##0\)"/>
    <numFmt numFmtId="184" formatCode="#,##0;&quot;△ &quot;#,##0"/>
    <numFmt numFmtId="185" formatCode="&quot;(&quot;###,##0&quot;)&quot;"/>
    <numFmt numFmtId="186" formatCode="&quot;(&quot;###,##0&quot;)&quot;;&quot;(&quot;\-###,##0&quot;)&quot;"/>
  </numFmts>
  <fonts count="5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maze"/>
      <family val="2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ＭＳ 明朝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rgb="FF000000"/>
      <name val="ＭＳ 明朝"/>
      <family val="1"/>
      <charset val="128"/>
    </font>
    <font>
      <sz val="6"/>
      <color rgb="FF00000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rgb="FFFFFF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3A2C7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rgb="FFFF0000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rgb="FFFF0000"/>
      </right>
      <top style="thin">
        <color rgb="FFFF0000"/>
      </top>
      <bottom/>
      <diagonal/>
    </border>
    <border>
      <left style="thin">
        <color theme="4"/>
      </left>
      <right style="double">
        <color rgb="FFFF0000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rgb="FFFF0000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thin">
        <color theme="4"/>
      </top>
      <bottom style="thin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FF0000"/>
      </right>
      <top style="thin">
        <color theme="4"/>
      </top>
      <bottom/>
      <diagonal/>
    </border>
    <border>
      <left style="double">
        <color rgb="FFFF0000"/>
      </left>
      <right/>
      <top style="thin">
        <color theme="4"/>
      </top>
      <bottom/>
      <diagonal/>
    </border>
    <border>
      <left style="thin">
        <color theme="4"/>
      </left>
      <right style="double">
        <color rgb="FFFF0000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rgb="FFFF0000"/>
      </left>
      <right style="double">
        <color rgb="FFFF0000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/>
      <top style="thin">
        <color rgb="FF0070C0"/>
      </top>
      <bottom style="thin">
        <color theme="4"/>
      </bottom>
      <diagonal/>
    </border>
    <border>
      <left/>
      <right style="double">
        <color rgb="FFFF0000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thin">
        <color rgb="FF0070C0"/>
      </top>
      <bottom style="thin">
        <color rgb="FF0070C0"/>
      </bottom>
      <diagonal/>
    </border>
    <border>
      <left style="double">
        <color rgb="FFFF0000"/>
      </left>
      <right style="double">
        <color rgb="FFFF0000"/>
      </right>
      <top style="thin">
        <color rgb="FF0070C0"/>
      </top>
      <bottom/>
      <diagonal/>
    </border>
    <border>
      <left style="double">
        <color rgb="FFFF0000"/>
      </left>
      <right/>
      <top style="thin">
        <color rgb="FF0070C0"/>
      </top>
      <bottom/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theme="4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theme="4"/>
      </right>
      <top style="thin">
        <color rgb="FFFF0000"/>
      </top>
      <bottom style="thin">
        <color theme="4"/>
      </bottom>
      <diagonal/>
    </border>
    <border>
      <left style="thin">
        <color theme="4"/>
      </left>
      <right style="double">
        <color rgb="FFFF0000"/>
      </right>
      <top style="thin">
        <color rgb="FFFF0000"/>
      </top>
      <bottom style="thin">
        <color theme="4"/>
      </bottom>
      <diagonal/>
    </border>
    <border>
      <left style="double">
        <color rgb="FFFF000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thin">
        <color rgb="FFFF0000"/>
      </top>
      <bottom style="thin">
        <color theme="4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theme="4"/>
      </bottom>
      <diagonal/>
    </border>
    <border>
      <left/>
      <right style="thin">
        <color rgb="FFFF0000"/>
      </right>
      <top style="thin">
        <color rgb="FFFF0000"/>
      </top>
      <bottom style="thin">
        <color theme="4"/>
      </bottom>
      <diagonal/>
    </border>
    <border>
      <left/>
      <right style="double">
        <color rgb="FFFF0000"/>
      </right>
      <top/>
      <bottom style="thin">
        <color theme="4"/>
      </bottom>
      <diagonal/>
    </border>
    <border>
      <left style="double">
        <color rgb="FFFF0000"/>
      </left>
      <right style="thin">
        <color theme="4"/>
      </right>
      <top style="double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38" fontId="17" fillId="0" borderId="0">
      <alignment vertical="center"/>
    </xf>
  </cellStyleXfs>
  <cellXfs count="37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18" xfId="0" applyFont="1" applyBorder="1">
      <alignment vertical="center"/>
    </xf>
    <xf numFmtId="38" fontId="7" fillId="0" borderId="17" xfId="1" applyFont="1" applyBorder="1">
      <alignment vertical="center"/>
    </xf>
    <xf numFmtId="0" fontId="7" fillId="0" borderId="21" xfId="0" applyFont="1" applyBorder="1">
      <alignment vertical="center"/>
    </xf>
    <xf numFmtId="38" fontId="7" fillId="0" borderId="22" xfId="1" applyFont="1" applyBorder="1">
      <alignment vertical="center"/>
    </xf>
    <xf numFmtId="38" fontId="7" fillId="0" borderId="0" xfId="0" applyNumberFormat="1" applyFont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7" fillId="0" borderId="24" xfId="1" applyFont="1" applyBorder="1">
      <alignment vertical="center"/>
    </xf>
    <xf numFmtId="38" fontId="7" fillId="0" borderId="25" xfId="1" applyFont="1" applyBorder="1">
      <alignment vertical="center"/>
    </xf>
    <xf numFmtId="176" fontId="7" fillId="0" borderId="23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0" fontId="7" fillId="0" borderId="26" xfId="0" applyFont="1" applyBorder="1">
      <alignment vertical="center"/>
    </xf>
    <xf numFmtId="38" fontId="7" fillId="2" borderId="20" xfId="1" applyFont="1" applyFill="1" applyBorder="1">
      <alignment vertical="center"/>
    </xf>
    <xf numFmtId="38" fontId="7" fillId="2" borderId="17" xfId="1" applyFont="1" applyFill="1" applyBorder="1">
      <alignment vertical="center"/>
    </xf>
    <xf numFmtId="38" fontId="7" fillId="2" borderId="27" xfId="1" applyFont="1" applyFill="1" applyBorder="1">
      <alignment vertical="center"/>
    </xf>
    <xf numFmtId="38" fontId="8" fillId="2" borderId="20" xfId="1" applyFont="1" applyFill="1" applyBorder="1">
      <alignment vertical="center"/>
    </xf>
    <xf numFmtId="38" fontId="8" fillId="2" borderId="17" xfId="1" applyFont="1" applyFill="1" applyBorder="1">
      <alignment vertical="center"/>
    </xf>
    <xf numFmtId="38" fontId="7" fillId="0" borderId="50" xfId="1" applyFont="1" applyBorder="1">
      <alignment vertical="center"/>
    </xf>
    <xf numFmtId="176" fontId="7" fillId="0" borderId="51" xfId="2" applyNumberFormat="1" applyFont="1" applyBorder="1">
      <alignment vertical="center"/>
    </xf>
    <xf numFmtId="38" fontId="8" fillId="2" borderId="27" xfId="1" applyFont="1" applyFill="1" applyBorder="1">
      <alignment vertical="center"/>
    </xf>
    <xf numFmtId="38" fontId="8" fillId="0" borderId="50" xfId="1" applyFont="1" applyBorder="1">
      <alignment vertical="center"/>
    </xf>
    <xf numFmtId="0" fontId="7" fillId="0" borderId="52" xfId="0" applyFont="1" applyBorder="1">
      <alignment vertical="center"/>
    </xf>
    <xf numFmtId="38" fontId="7" fillId="0" borderId="53" xfId="1" applyFont="1" applyBorder="1">
      <alignment vertical="center"/>
    </xf>
    <xf numFmtId="38" fontId="7" fillId="0" borderId="54" xfId="1" applyFont="1" applyBorder="1">
      <alignment vertical="center"/>
    </xf>
    <xf numFmtId="176" fontId="7" fillId="0" borderId="55" xfId="0" applyNumberFormat="1" applyFont="1" applyBorder="1">
      <alignment vertical="center"/>
    </xf>
    <xf numFmtId="38" fontId="8" fillId="0" borderId="53" xfId="1" applyFont="1" applyBorder="1">
      <alignment vertical="center"/>
    </xf>
    <xf numFmtId="38" fontId="15" fillId="0" borderId="17" xfId="1" applyFont="1" applyFill="1" applyBorder="1">
      <alignment vertical="center"/>
    </xf>
    <xf numFmtId="38" fontId="15" fillId="0" borderId="27" xfId="1" applyFont="1" applyFill="1" applyBorder="1">
      <alignment vertical="center"/>
    </xf>
    <xf numFmtId="38" fontId="7" fillId="0" borderId="20" xfId="1" applyFont="1" applyBorder="1">
      <alignment vertical="center"/>
    </xf>
    <xf numFmtId="0" fontId="17" fillId="0" borderId="0" xfId="3">
      <alignment vertical="center"/>
    </xf>
    <xf numFmtId="0" fontId="19" fillId="3" borderId="25" xfId="3" applyFont="1" applyFill="1" applyBorder="1" applyAlignment="1">
      <alignment horizontal="distributed" vertical="center" wrapText="1"/>
    </xf>
    <xf numFmtId="0" fontId="17" fillId="0" borderId="0" xfId="3" applyAlignment="1"/>
    <xf numFmtId="0" fontId="25" fillId="0" borderId="0" xfId="4">
      <alignment vertical="center"/>
    </xf>
    <xf numFmtId="0" fontId="28" fillId="0" borderId="0" xfId="4" applyFont="1" applyAlignment="1">
      <alignment horizontal="right" vertical="center"/>
    </xf>
    <xf numFmtId="0" fontId="30" fillId="0" borderId="62" xfId="4" applyFont="1" applyBorder="1" applyAlignment="1">
      <alignment horizontal="center" vertical="center"/>
    </xf>
    <xf numFmtId="0" fontId="33" fillId="0" borderId="62" xfId="4" applyFont="1" applyBorder="1" applyAlignment="1">
      <alignment horizontal="distributed" vertical="center"/>
    </xf>
    <xf numFmtId="0" fontId="28" fillId="0" borderId="62" xfId="4" applyFont="1" applyBorder="1">
      <alignment vertical="center"/>
    </xf>
    <xf numFmtId="0" fontId="28" fillId="0" borderId="62" xfId="4" applyFont="1" applyBorder="1" applyAlignment="1">
      <alignment horizontal="center" vertical="center"/>
    </xf>
    <xf numFmtId="0" fontId="34" fillId="0" borderId="71" xfId="4" applyFont="1" applyBorder="1" applyAlignment="1">
      <alignment horizontal="center" vertical="center"/>
    </xf>
    <xf numFmtId="0" fontId="34" fillId="0" borderId="74" xfId="4" applyFont="1" applyBorder="1" applyAlignment="1">
      <alignment horizontal="center" vertical="center"/>
    </xf>
    <xf numFmtId="0" fontId="25" fillId="0" borderId="62" xfId="4" applyBorder="1" applyAlignment="1">
      <alignment horizontal="center" vertical="center"/>
    </xf>
    <xf numFmtId="0" fontId="33" fillId="0" borderId="70" xfId="4" applyFont="1" applyBorder="1" applyAlignment="1">
      <alignment horizontal="distributed" vertical="center"/>
    </xf>
    <xf numFmtId="0" fontId="33" fillId="0" borderId="66" xfId="4" applyFont="1" applyBorder="1" applyAlignment="1">
      <alignment horizontal="distributed" vertical="center"/>
    </xf>
    <xf numFmtId="0" fontId="35" fillId="0" borderId="65" xfId="5" applyFont="1" applyBorder="1" applyAlignment="1">
      <alignment horizontal="center" vertical="center"/>
    </xf>
    <xf numFmtId="0" fontId="35" fillId="0" borderId="62" xfId="5" applyFont="1" applyBorder="1" applyAlignment="1">
      <alignment horizontal="center" vertical="center"/>
    </xf>
    <xf numFmtId="0" fontId="35" fillId="0" borderId="86" xfId="5" applyFont="1" applyBorder="1" applyAlignment="1">
      <alignment horizontal="center" vertical="center"/>
    </xf>
    <xf numFmtId="0" fontId="35" fillId="0" borderId="89" xfId="5" applyFont="1" applyBorder="1" applyAlignment="1">
      <alignment horizontal="center" vertical="center"/>
    </xf>
    <xf numFmtId="0" fontId="40" fillId="0" borderId="0" xfId="4" applyFont="1" applyFill="1" applyBorder="1" applyAlignment="1">
      <alignment horizontal="left" vertical="center"/>
    </xf>
    <xf numFmtId="0" fontId="42" fillId="0" borderId="0" xfId="3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30" fillId="0" borderId="62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28" fillId="0" borderId="0" xfId="0" applyFont="1" applyAlignment="1">
      <alignment horizontal="right"/>
    </xf>
    <xf numFmtId="0" fontId="25" fillId="0" borderId="63" xfId="0" applyFont="1" applyBorder="1" applyAlignment="1">
      <alignment horizontal="center" vertical="center"/>
    </xf>
    <xf numFmtId="183" fontId="51" fillId="4" borderId="95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7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20" fillId="0" borderId="0" xfId="3" applyFont="1">
      <alignment vertical="center"/>
    </xf>
    <xf numFmtId="0" fontId="19" fillId="5" borderId="17" xfId="3" applyFont="1" applyFill="1" applyBorder="1" applyAlignment="1">
      <alignment horizontal="distributed" vertical="center" wrapText="1"/>
    </xf>
    <xf numFmtId="0" fontId="19" fillId="0" borderId="17" xfId="3" applyFont="1" applyBorder="1" applyAlignment="1">
      <alignment horizontal="distributed" vertical="center" wrapText="1"/>
    </xf>
    <xf numFmtId="0" fontId="19" fillId="0" borderId="17" xfId="3" applyFont="1" applyBorder="1" applyAlignment="1">
      <alignment horizontal="distributed" vertical="distributed"/>
    </xf>
    <xf numFmtId="0" fontId="20" fillId="0" borderId="0" xfId="3" applyFont="1" applyAlignment="1">
      <alignment horizontal="distributed" vertical="distributed"/>
    </xf>
    <xf numFmtId="0" fontId="20" fillId="5" borderId="17" xfId="3" applyFont="1" applyFill="1" applyBorder="1" applyAlignment="1">
      <alignment horizontal="left" vertical="center"/>
    </xf>
    <xf numFmtId="38" fontId="20" fillId="0" borderId="17" xfId="6" applyFont="1" applyBorder="1">
      <alignment vertical="center"/>
    </xf>
    <xf numFmtId="38" fontId="20" fillId="6" borderId="17" xfId="6" applyFont="1" applyFill="1" applyBorder="1">
      <alignment vertical="center"/>
    </xf>
    <xf numFmtId="184" fontId="20" fillId="0" borderId="17" xfId="6" applyNumberFormat="1" applyFont="1" applyBorder="1">
      <alignment vertical="center"/>
    </xf>
    <xf numFmtId="0" fontId="20" fillId="5" borderId="27" xfId="3" applyFont="1" applyFill="1" applyBorder="1" applyAlignment="1">
      <alignment horizontal="left" vertical="center"/>
    </xf>
    <xf numFmtId="0" fontId="20" fillId="5" borderId="20" xfId="3" applyFont="1" applyFill="1" applyBorder="1" applyAlignment="1">
      <alignment horizontal="left" vertical="center"/>
    </xf>
    <xf numFmtId="38" fontId="20" fillId="0" borderId="27" xfId="6" applyFont="1" applyBorder="1">
      <alignment vertical="center"/>
    </xf>
    <xf numFmtId="184" fontId="20" fillId="0" borderId="27" xfId="6" applyNumberFormat="1" applyFont="1" applyBorder="1" applyAlignment="1">
      <alignment vertical="center" shrinkToFit="1"/>
    </xf>
    <xf numFmtId="0" fontId="20" fillId="5" borderId="100" xfId="3" applyFont="1" applyFill="1" applyBorder="1" applyAlignment="1">
      <alignment horizontal="left" vertical="center"/>
    </xf>
    <xf numFmtId="38" fontId="20" fillId="0" borderId="100" xfId="3" applyNumberFormat="1" applyFont="1" applyBorder="1">
      <alignment vertical="center"/>
    </xf>
    <xf numFmtId="184" fontId="20" fillId="0" borderId="100" xfId="6" applyNumberFormat="1" applyFont="1" applyBorder="1" applyAlignment="1">
      <alignment vertical="center" shrinkToFit="1"/>
    </xf>
    <xf numFmtId="0" fontId="20" fillId="0" borderId="100" xfId="3" applyFont="1" applyBorder="1" applyAlignment="1">
      <alignment vertical="center" shrinkToFit="1"/>
    </xf>
    <xf numFmtId="184" fontId="20" fillId="0" borderId="17" xfId="6" applyNumberFormat="1" applyFont="1" applyBorder="1" applyAlignment="1">
      <alignment vertical="center" shrinkToFit="1"/>
    </xf>
    <xf numFmtId="0" fontId="20" fillId="5" borderId="101" xfId="3" applyFont="1" applyFill="1" applyBorder="1" applyAlignment="1">
      <alignment horizontal="left" vertical="center"/>
    </xf>
    <xf numFmtId="38" fontId="20" fillId="0" borderId="101" xfId="6" applyFont="1" applyBorder="1">
      <alignment vertical="center"/>
    </xf>
    <xf numFmtId="184" fontId="20" fillId="0" borderId="101" xfId="6" applyNumberFormat="1" applyFont="1" applyBorder="1" applyAlignment="1">
      <alignment vertical="center" shrinkToFit="1"/>
    </xf>
    <xf numFmtId="0" fontId="20" fillId="0" borderId="101" xfId="3" applyFont="1" applyBorder="1" applyAlignment="1">
      <alignment vertical="center" shrinkToFit="1"/>
    </xf>
    <xf numFmtId="0" fontId="19" fillId="5" borderId="20" xfId="3" applyFont="1" applyFill="1" applyBorder="1" applyAlignment="1">
      <alignment horizontal="distributed" vertical="center" wrapText="1"/>
    </xf>
    <xf numFmtId="38" fontId="20" fillId="7" borderId="17" xfId="6" applyFont="1" applyFill="1" applyBorder="1">
      <alignment vertical="center"/>
    </xf>
    <xf numFmtId="184" fontId="20" fillId="7" borderId="17" xfId="6" applyNumberFormat="1" applyFont="1" applyFill="1" applyBorder="1">
      <alignment vertical="center"/>
    </xf>
    <xf numFmtId="38" fontId="20" fillId="7" borderId="22" xfId="6" applyFont="1" applyFill="1" applyBorder="1">
      <alignment vertical="center"/>
    </xf>
    <xf numFmtId="184" fontId="20" fillId="7" borderId="22" xfId="6" applyNumberFormat="1" applyFont="1" applyFill="1" applyBorder="1">
      <alignment vertical="center"/>
    </xf>
    <xf numFmtId="184" fontId="20" fillId="7" borderId="17" xfId="6" applyNumberFormat="1" applyFont="1" applyFill="1" applyBorder="1" applyAlignment="1">
      <alignment vertical="center" shrinkToFit="1"/>
    </xf>
    <xf numFmtId="0" fontId="20" fillId="5" borderId="22" xfId="3" applyFont="1" applyFill="1" applyBorder="1" applyAlignment="1">
      <alignment horizontal="left" vertical="center" indent="1"/>
    </xf>
    <xf numFmtId="0" fontId="42" fillId="0" borderId="0" xfId="4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177" fontId="25" fillId="0" borderId="62" xfId="4" applyNumberFormat="1" applyBorder="1" applyAlignment="1" applyProtection="1">
      <alignment horizontal="center" vertical="center" wrapText="1"/>
      <protection locked="0"/>
    </xf>
    <xf numFmtId="20" fontId="41" fillId="0" borderId="71" xfId="5" applyNumberFormat="1" applyFont="1" applyBorder="1" applyAlignment="1" applyProtection="1">
      <alignment horizontal="center" vertical="center"/>
      <protection locked="0"/>
    </xf>
    <xf numFmtId="20" fontId="36" fillId="0" borderId="71" xfId="5" applyNumberFormat="1" applyFont="1" applyBorder="1" applyAlignment="1" applyProtection="1">
      <alignment horizontal="center" vertical="center"/>
      <protection locked="0"/>
    </xf>
    <xf numFmtId="20" fontId="36" fillId="0" borderId="74" xfId="5" applyNumberFormat="1" applyFont="1" applyBorder="1" applyAlignment="1" applyProtection="1">
      <alignment horizontal="center" vertical="center"/>
      <protection locked="0"/>
    </xf>
    <xf numFmtId="20" fontId="37" fillId="0" borderId="74" xfId="4" applyNumberFormat="1" applyFont="1" applyBorder="1" applyAlignment="1" applyProtection="1">
      <alignment horizontal="center" vertical="center"/>
      <protection locked="0"/>
    </xf>
    <xf numFmtId="20" fontId="37" fillId="0" borderId="78" xfId="4" applyNumberFormat="1" applyFont="1" applyBorder="1" applyAlignment="1" applyProtection="1">
      <alignment horizontal="center" vertical="center"/>
      <protection locked="0"/>
    </xf>
    <xf numFmtId="0" fontId="43" fillId="0" borderId="81" xfId="5" applyFont="1" applyBorder="1" applyAlignment="1" applyProtection="1">
      <alignment horizontal="left" vertical="center"/>
      <protection locked="0"/>
    </xf>
    <xf numFmtId="0" fontId="28" fillId="0" borderId="26" xfId="4" applyFont="1" applyBorder="1" applyAlignment="1" applyProtection="1">
      <alignment horizontal="center" vertical="center"/>
      <protection locked="0"/>
    </xf>
    <xf numFmtId="0" fontId="28" fillId="0" borderId="27" xfId="4" applyFont="1" applyBorder="1" applyAlignment="1" applyProtection="1">
      <alignment horizontal="center" vertical="center"/>
      <protection locked="0"/>
    </xf>
    <xf numFmtId="0" fontId="28" fillId="0" borderId="51" xfId="4" applyFont="1" applyBorder="1" applyAlignment="1" applyProtection="1">
      <alignment horizontal="center" vertical="center"/>
      <protection locked="0"/>
    </xf>
    <xf numFmtId="0" fontId="43" fillId="0" borderId="74" xfId="4" applyFont="1" applyBorder="1" applyAlignment="1" applyProtection="1">
      <alignment horizontal="left" vertical="center"/>
      <protection locked="0"/>
    </xf>
    <xf numFmtId="0" fontId="34" fillId="0" borderId="74" xfId="4" applyFont="1" applyBorder="1" applyAlignment="1" applyProtection="1">
      <alignment horizontal="left" vertical="center"/>
      <protection locked="0"/>
    </xf>
    <xf numFmtId="0" fontId="28" fillId="0" borderId="18" xfId="4" applyFont="1" applyBorder="1" applyAlignment="1" applyProtection="1">
      <alignment horizontal="center" vertical="center"/>
      <protection locked="0"/>
    </xf>
    <xf numFmtId="0" fontId="28" fillId="0" borderId="17" xfId="4" applyFont="1" applyBorder="1" applyAlignment="1" applyProtection="1">
      <alignment horizontal="center" vertical="center"/>
      <protection locked="0"/>
    </xf>
    <xf numFmtId="0" fontId="28" fillId="0" borderId="19" xfId="4" applyFont="1" applyBorder="1" applyAlignment="1" applyProtection="1">
      <alignment horizontal="center" vertical="center"/>
      <protection locked="0"/>
    </xf>
    <xf numFmtId="0" fontId="28" fillId="0" borderId="21" xfId="4" applyFont="1" applyBorder="1" applyAlignment="1" applyProtection="1">
      <alignment horizontal="center" vertical="center"/>
      <protection locked="0"/>
    </xf>
    <xf numFmtId="0" fontId="28" fillId="0" borderId="20" xfId="4" applyFont="1" applyBorder="1" applyAlignment="1" applyProtection="1">
      <alignment horizontal="center" vertical="center"/>
      <protection locked="0"/>
    </xf>
    <xf numFmtId="0" fontId="28" fillId="0" borderId="23" xfId="4" applyFont="1" applyBorder="1" applyAlignment="1" applyProtection="1">
      <alignment horizontal="center" vertical="center"/>
      <protection locked="0"/>
    </xf>
    <xf numFmtId="0" fontId="34" fillId="0" borderId="77" xfId="4" applyFont="1" applyBorder="1" applyAlignment="1" applyProtection="1">
      <alignment horizontal="left" vertical="center"/>
      <protection locked="0"/>
    </xf>
    <xf numFmtId="0" fontId="28" fillId="0" borderId="56" xfId="4" applyFont="1" applyBorder="1" applyAlignment="1" applyProtection="1">
      <alignment horizontal="center" vertical="center"/>
      <protection locked="0"/>
    </xf>
    <xf numFmtId="0" fontId="28" fillId="0" borderId="57" xfId="4" applyFont="1" applyBorder="1" applyAlignment="1" applyProtection="1">
      <alignment horizontal="center" vertical="center"/>
      <protection locked="0"/>
    </xf>
    <xf numFmtId="0" fontId="28" fillId="0" borderId="58" xfId="4" applyFont="1" applyBorder="1" applyAlignment="1" applyProtection="1">
      <alignment horizontal="center" vertical="center"/>
      <protection locked="0"/>
    </xf>
    <xf numFmtId="183" fontId="26" fillId="0" borderId="81" xfId="0" applyNumberFormat="1" applyFont="1" applyBorder="1" applyProtection="1">
      <alignment vertical="center"/>
      <protection locked="0"/>
    </xf>
    <xf numFmtId="183" fontId="26" fillId="0" borderId="74" xfId="0" applyNumberFormat="1" applyFont="1" applyBorder="1" applyProtection="1">
      <alignment vertical="center"/>
      <protection locked="0"/>
    </xf>
    <xf numFmtId="183" fontId="26" fillId="0" borderId="78" xfId="0" applyNumberFormat="1" applyFont="1" applyBorder="1" applyProtection="1">
      <alignment vertical="center"/>
      <protection locked="0"/>
    </xf>
    <xf numFmtId="183" fontId="26" fillId="0" borderId="72" xfId="0" applyNumberFormat="1" applyFont="1" applyBorder="1" applyProtection="1">
      <alignment vertical="center"/>
      <protection locked="0"/>
    </xf>
    <xf numFmtId="183" fontId="26" fillId="0" borderId="75" xfId="0" applyNumberFormat="1" applyFont="1" applyBorder="1" applyProtection="1">
      <alignment vertical="center"/>
      <protection locked="0"/>
    </xf>
    <xf numFmtId="0" fontId="45" fillId="0" borderId="59" xfId="3" applyFont="1" applyBorder="1" applyAlignment="1" applyProtection="1">
      <alignment horizontal="left" vertical="top" wrapText="1"/>
      <protection locked="0"/>
    </xf>
    <xf numFmtId="0" fontId="44" fillId="0" borderId="60" xfId="3" applyFont="1" applyBorder="1" applyAlignment="1" applyProtection="1">
      <alignment horizontal="left" vertical="justify" wrapText="1"/>
      <protection locked="0"/>
    </xf>
    <xf numFmtId="185" fontId="44" fillId="7" borderId="22" xfId="6" applyNumberFormat="1" applyFont="1" applyFill="1" applyBorder="1" applyProtection="1">
      <alignment vertical="center"/>
      <protection locked="0"/>
    </xf>
    <xf numFmtId="186" fontId="44" fillId="7" borderId="22" xfId="6" applyNumberFormat="1" applyFont="1" applyFill="1" applyBorder="1" applyProtection="1">
      <alignment vertical="center"/>
      <protection locked="0"/>
    </xf>
    <xf numFmtId="0" fontId="20" fillId="0" borderId="17" xfId="3" applyFont="1" applyBorder="1" applyAlignment="1" applyProtection="1">
      <alignment vertical="center" shrinkToFit="1"/>
      <protection locked="0"/>
    </xf>
    <xf numFmtId="0" fontId="20" fillId="7" borderId="17" xfId="3" applyFont="1" applyFill="1" applyBorder="1" applyAlignment="1" applyProtection="1">
      <alignment vertical="center" shrinkToFit="1"/>
      <protection locked="0"/>
    </xf>
    <xf numFmtId="0" fontId="44" fillId="7" borderId="22" xfId="3" applyFont="1" applyFill="1" applyBorder="1" applyAlignment="1" applyProtection="1">
      <alignment vertical="center" shrinkToFit="1"/>
      <protection locked="0"/>
    </xf>
    <xf numFmtId="0" fontId="44" fillId="0" borderId="27" xfId="3" applyFont="1" applyBorder="1" applyAlignment="1" applyProtection="1">
      <alignment vertical="center" shrinkToFit="1"/>
      <protection locked="0"/>
    </xf>
    <xf numFmtId="0" fontId="44" fillId="0" borderId="17" xfId="3" applyFon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38" fontId="7" fillId="0" borderId="0" xfId="1" applyFont="1" applyProtection="1">
      <alignment vertical="center"/>
      <protection locked="0"/>
    </xf>
    <xf numFmtId="0" fontId="6" fillId="0" borderId="45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38" fontId="6" fillId="0" borderId="0" xfId="1" applyNumberFormat="1" applyFont="1" applyProtection="1">
      <alignment vertical="center"/>
      <protection locked="0"/>
    </xf>
    <xf numFmtId="38" fontId="6" fillId="0" borderId="15" xfId="1" applyNumberFormat="1" applyFont="1" applyBorder="1" applyProtection="1">
      <alignment vertical="center"/>
      <protection locked="0"/>
    </xf>
    <xf numFmtId="38" fontId="6" fillId="0" borderId="4" xfId="1" applyNumberFormat="1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38" fontId="6" fillId="0" borderId="36" xfId="1" applyNumberFormat="1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38" fontId="6" fillId="0" borderId="37" xfId="1" applyNumberFormat="1" applyFont="1" applyBorder="1" applyProtection="1">
      <alignment vertical="center"/>
      <protection locked="0"/>
    </xf>
    <xf numFmtId="38" fontId="6" fillId="0" borderId="28" xfId="1" applyNumberFormat="1" applyFont="1" applyBorder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38" fontId="6" fillId="0" borderId="34" xfId="1" applyNumberFormat="1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38" fontId="6" fillId="0" borderId="38" xfId="1" applyNumberFormat="1" applyFont="1" applyBorder="1" applyProtection="1">
      <alignment vertical="center"/>
      <protection locked="0"/>
    </xf>
    <xf numFmtId="38" fontId="6" fillId="0" borderId="4" xfId="1" applyFont="1" applyBorder="1" applyProtection="1">
      <alignment vertical="center"/>
      <protection locked="0"/>
    </xf>
    <xf numFmtId="38" fontId="7" fillId="0" borderId="0" xfId="1" applyFont="1" applyAlignment="1" applyProtection="1">
      <alignment vertical="center" shrinkToFit="1"/>
      <protection locked="0"/>
    </xf>
    <xf numFmtId="38" fontId="6" fillId="0" borderId="39" xfId="1" applyNumberFormat="1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0" fontId="11" fillId="0" borderId="47" xfId="0" applyFont="1" applyBorder="1" applyProtection="1">
      <alignment vertical="center"/>
      <protection locked="0"/>
    </xf>
    <xf numFmtId="0" fontId="11" fillId="0" borderId="46" xfId="0" applyFont="1" applyBorder="1" applyProtection="1">
      <alignment vertical="center"/>
      <protection locked="0"/>
    </xf>
    <xf numFmtId="0" fontId="11" fillId="0" borderId="41" xfId="0" applyFont="1" applyBorder="1" applyAlignment="1" applyProtection="1">
      <alignment vertical="center" shrinkToFit="1"/>
      <protection locked="0"/>
    </xf>
    <xf numFmtId="0" fontId="11" fillId="0" borderId="42" xfId="0" applyFont="1" applyBorder="1" applyAlignment="1" applyProtection="1">
      <alignment vertical="center" shrinkToFit="1"/>
      <protection locked="0"/>
    </xf>
    <xf numFmtId="0" fontId="11" fillId="0" borderId="35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33" xfId="0" applyFont="1" applyBorder="1" applyProtection="1">
      <alignment vertical="center"/>
      <protection locked="0"/>
    </xf>
    <xf numFmtId="0" fontId="11" fillId="0" borderId="43" xfId="0" applyFont="1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38" fontId="6" fillId="0" borderId="32" xfId="1" applyNumberFormat="1" applyFont="1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12" fillId="0" borderId="43" xfId="0" applyFont="1" applyBorder="1" applyAlignment="1" applyProtection="1">
      <alignment vertical="center" shrinkToFit="1"/>
      <protection locked="0"/>
    </xf>
    <xf numFmtId="0" fontId="0" fillId="0" borderId="43" xfId="0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11" fillId="0" borderId="43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14" fillId="0" borderId="43" xfId="0" applyFont="1" applyBorder="1" applyProtection="1">
      <alignment vertical="center"/>
      <protection locked="0"/>
    </xf>
    <xf numFmtId="0" fontId="6" fillId="0" borderId="5" xfId="0" applyFont="1" applyFill="1" applyBorder="1" applyProtection="1">
      <alignment vertical="center"/>
      <protection locked="0"/>
    </xf>
    <xf numFmtId="0" fontId="6" fillId="0" borderId="33" xfId="0" applyFont="1" applyFill="1" applyBorder="1" applyProtection="1">
      <alignment vertical="center"/>
      <protection locked="0"/>
    </xf>
    <xf numFmtId="0" fontId="6" fillId="0" borderId="43" xfId="0" applyFont="1" applyBorder="1" applyAlignment="1" applyProtection="1">
      <alignment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30" xfId="0" applyFont="1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38" fontId="6" fillId="0" borderId="16" xfId="1" applyNumberFormat="1" applyFont="1" applyBorder="1" applyProtection="1">
      <alignment vertical="center"/>
      <protection locked="0"/>
    </xf>
    <xf numFmtId="0" fontId="6" fillId="0" borderId="29" xfId="0" applyFont="1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38" fontId="6" fillId="0" borderId="0" xfId="1" applyFont="1" applyProtection="1">
      <alignment vertical="center"/>
      <protection locked="0"/>
    </xf>
    <xf numFmtId="38" fontId="6" fillId="0" borderId="9" xfId="1" applyNumberFormat="1" applyFont="1" applyBorder="1" applyProtection="1">
      <alignment vertical="center"/>
      <protection locked="0"/>
    </xf>
    <xf numFmtId="0" fontId="0" fillId="0" borderId="13" xfId="0" applyBorder="1" applyProtection="1">
      <alignment vertical="center"/>
    </xf>
    <xf numFmtId="0" fontId="0" fillId="0" borderId="13" xfId="0" applyBorder="1" applyAlignment="1" applyProtection="1">
      <alignment horizontal="left" vertical="center"/>
    </xf>
    <xf numFmtId="38" fontId="7" fillId="0" borderId="13" xfId="1" applyFont="1" applyBorder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3" xfId="0" applyBorder="1" applyAlignment="1" applyProtection="1">
      <alignment vertical="center" shrinkToFit="1"/>
    </xf>
    <xf numFmtId="38" fontId="7" fillId="0" borderId="13" xfId="1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/>
    </xf>
    <xf numFmtId="0" fontId="0" fillId="0" borderId="7" xfId="0" applyBorder="1" applyAlignment="1" applyProtection="1">
      <alignment vertical="center" shrinkToFit="1"/>
    </xf>
    <xf numFmtId="0" fontId="0" fillId="0" borderId="49" xfId="0" applyBorder="1" applyAlignment="1" applyProtection="1">
      <alignment horizontal="distributed" vertical="center" indent="1"/>
    </xf>
    <xf numFmtId="0" fontId="0" fillId="0" borderId="7" xfId="0" applyBorder="1" applyAlignment="1" applyProtection="1">
      <alignment horizontal="distributed" vertical="center" indent="1"/>
    </xf>
    <xf numFmtId="0" fontId="0" fillId="0" borderId="6" xfId="0" applyBorder="1" applyAlignment="1" applyProtection="1">
      <alignment horizontal="distributed" vertical="center" justifyLastLine="1"/>
    </xf>
    <xf numFmtId="0" fontId="0" fillId="0" borderId="14" xfId="0" applyBorder="1" applyAlignment="1" applyProtection="1">
      <alignment horizontal="distributed" vertical="center" justifyLastLine="1"/>
    </xf>
    <xf numFmtId="0" fontId="0" fillId="0" borderId="1" xfId="0" applyBorder="1" applyAlignment="1" applyProtection="1">
      <alignment horizontal="distributed" vertical="center" justifyLastLine="1"/>
    </xf>
    <xf numFmtId="177" fontId="25" fillId="0" borderId="62" xfId="0" applyNumberFormat="1" applyFont="1" applyBorder="1" applyAlignment="1" applyProtection="1">
      <alignment horizontal="center" vertical="center" wrapText="1"/>
    </xf>
    <xf numFmtId="0" fontId="29" fillId="0" borderId="0" xfId="4" applyFont="1" applyAlignment="1">
      <alignment vertical="center"/>
    </xf>
    <xf numFmtId="0" fontId="24" fillId="0" borderId="0" xfId="0" applyFont="1" applyAlignment="1">
      <alignment vertical="center"/>
    </xf>
    <xf numFmtId="0" fontId="54" fillId="0" borderId="0" xfId="0" applyFont="1" applyAlignment="1" applyProtection="1">
      <alignment vertical="center"/>
    </xf>
    <xf numFmtId="0" fontId="28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1" fillId="0" borderId="61" xfId="0" applyFont="1" applyBorder="1" applyAlignment="1" applyProtection="1">
      <alignment vertical="center"/>
    </xf>
    <xf numFmtId="0" fontId="55" fillId="0" borderId="0" xfId="0" applyFont="1" applyProtection="1">
      <alignment vertical="center"/>
      <protection locked="0"/>
    </xf>
    <xf numFmtId="0" fontId="30" fillId="0" borderId="0" xfId="4" applyFont="1" applyAlignment="1">
      <alignment horizontal="center" vertical="center"/>
    </xf>
    <xf numFmtId="0" fontId="25" fillId="0" borderId="0" xfId="4">
      <alignment vertical="center"/>
    </xf>
    <xf numFmtId="0" fontId="25" fillId="0" borderId="61" xfId="4" applyBorder="1">
      <alignment vertical="center"/>
    </xf>
    <xf numFmtId="0" fontId="31" fillId="0" borderId="0" xfId="4" applyFont="1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0" fontId="32" fillId="0" borderId="61" xfId="0" applyFont="1" applyBorder="1" applyAlignment="1" applyProtection="1">
      <alignment vertical="top"/>
      <protection locked="0"/>
    </xf>
    <xf numFmtId="0" fontId="39" fillId="0" borderId="63" xfId="4" applyFont="1" applyBorder="1" applyAlignment="1" applyProtection="1">
      <alignment horizontal="center" vertical="center" wrapText="1"/>
      <protection locked="0"/>
    </xf>
    <xf numFmtId="0" fontId="39" fillId="0" borderId="64" xfId="4" applyFont="1" applyBorder="1" applyAlignment="1" applyProtection="1">
      <alignment horizontal="center" vertical="center"/>
      <protection locked="0"/>
    </xf>
    <xf numFmtId="0" fontId="39" fillId="0" borderId="65" xfId="4" applyFont="1" applyBorder="1" applyAlignment="1" applyProtection="1">
      <alignment horizontal="center" vertical="center"/>
      <protection locked="0"/>
    </xf>
    <xf numFmtId="0" fontId="33" fillId="0" borderId="66" xfId="4" applyFont="1" applyBorder="1" applyAlignment="1">
      <alignment horizontal="center" vertical="center"/>
    </xf>
    <xf numFmtId="0" fontId="33" fillId="0" borderId="70" xfId="4" applyFont="1" applyBorder="1" applyAlignment="1">
      <alignment horizontal="center" vertical="center"/>
    </xf>
    <xf numFmtId="0" fontId="33" fillId="0" borderId="77" xfId="4" applyFont="1" applyBorder="1" applyAlignment="1">
      <alignment horizontal="center" vertical="center"/>
    </xf>
    <xf numFmtId="0" fontId="39" fillId="0" borderId="67" xfId="4" applyFont="1" applyBorder="1" applyAlignment="1" applyProtection="1">
      <alignment horizontal="center" vertical="center"/>
      <protection locked="0"/>
    </xf>
    <xf numFmtId="0" fontId="39" fillId="0" borderId="68" xfId="4" applyFont="1" applyBorder="1" applyAlignment="1" applyProtection="1">
      <alignment horizontal="center" vertical="center"/>
      <protection locked="0"/>
    </xf>
    <xf numFmtId="0" fontId="39" fillId="0" borderId="69" xfId="4" applyFont="1" applyBorder="1" applyAlignment="1" applyProtection="1">
      <alignment horizontal="center" vertical="center"/>
      <protection locked="0"/>
    </xf>
    <xf numFmtId="0" fontId="28" fillId="0" borderId="63" xfId="4" applyFont="1" applyBorder="1" applyAlignment="1">
      <alignment horizontal="center" vertical="center"/>
    </xf>
    <xf numFmtId="0" fontId="28" fillId="0" borderId="65" xfId="4" applyFont="1" applyBorder="1" applyAlignment="1">
      <alignment horizontal="center" vertical="center"/>
    </xf>
    <xf numFmtId="178" fontId="40" fillId="0" borderId="72" xfId="5" applyNumberFormat="1" applyFont="1" applyBorder="1" applyAlignment="1" applyProtection="1">
      <alignment horizontal="center" vertical="center"/>
      <protection locked="0"/>
    </xf>
    <xf numFmtId="178" fontId="40" fillId="0" borderId="73" xfId="5" applyNumberFormat="1" applyFont="1" applyBorder="1" applyAlignment="1" applyProtection="1">
      <alignment horizontal="center" vertical="center"/>
      <protection locked="0"/>
    </xf>
    <xf numFmtId="178" fontId="35" fillId="0" borderId="75" xfId="5" applyNumberFormat="1" applyFont="1" applyBorder="1" applyAlignment="1" applyProtection="1">
      <alignment horizontal="center" vertical="center"/>
      <protection locked="0"/>
    </xf>
    <xf numFmtId="178" fontId="35" fillId="0" borderId="76" xfId="5" applyNumberFormat="1" applyFont="1" applyBorder="1" applyAlignment="1" applyProtection="1">
      <alignment horizontal="center" vertical="center"/>
      <protection locked="0"/>
    </xf>
    <xf numFmtId="179" fontId="24" fillId="0" borderId="75" xfId="4" applyNumberFormat="1" applyFont="1" applyBorder="1" applyAlignment="1" applyProtection="1">
      <alignment horizontal="center" vertical="center"/>
      <protection locked="0"/>
    </xf>
    <xf numFmtId="179" fontId="24" fillId="0" borderId="59" xfId="4" applyNumberFormat="1" applyFont="1" applyBorder="1" applyAlignment="1" applyProtection="1">
      <alignment horizontal="center" vertical="center"/>
      <protection locked="0"/>
    </xf>
    <xf numFmtId="179" fontId="24" fillId="0" borderId="76" xfId="4" applyNumberFormat="1" applyFont="1" applyBorder="1" applyAlignment="1" applyProtection="1">
      <alignment horizontal="center" vertical="center"/>
      <protection locked="0"/>
    </xf>
    <xf numFmtId="178" fontId="28" fillId="0" borderId="75" xfId="4" applyNumberFormat="1" applyFont="1" applyBorder="1" applyAlignment="1" applyProtection="1">
      <alignment horizontal="center" vertical="center"/>
      <protection locked="0"/>
    </xf>
    <xf numFmtId="178" fontId="28" fillId="0" borderId="76" xfId="4" applyNumberFormat="1" applyFont="1" applyBorder="1" applyAlignment="1" applyProtection="1">
      <alignment horizontal="center" vertical="center"/>
      <protection locked="0"/>
    </xf>
    <xf numFmtId="178" fontId="28" fillId="0" borderId="79" xfId="4" applyNumberFormat="1" applyFont="1" applyBorder="1" applyAlignment="1" applyProtection="1">
      <alignment horizontal="center" vertical="center"/>
      <protection locked="0"/>
    </xf>
    <xf numFmtId="178" fontId="28" fillId="0" borderId="80" xfId="4" applyNumberFormat="1" applyFont="1" applyBorder="1" applyAlignment="1" applyProtection="1">
      <alignment horizontal="center" vertical="center"/>
      <protection locked="0"/>
    </xf>
    <xf numFmtId="20" fontId="34" fillId="0" borderId="63" xfId="4" applyNumberFormat="1" applyFont="1" applyBorder="1" applyAlignment="1" applyProtection="1">
      <alignment horizontal="center" vertical="center"/>
      <protection locked="0"/>
    </xf>
    <xf numFmtId="20" fontId="34" fillId="0" borderId="64" xfId="4" applyNumberFormat="1" applyFont="1" applyBorder="1" applyAlignment="1" applyProtection="1">
      <alignment horizontal="center" vertical="center"/>
      <protection locked="0"/>
    </xf>
    <xf numFmtId="20" fontId="34" fillId="0" borderId="65" xfId="4" applyNumberFormat="1" applyFont="1" applyBorder="1" applyAlignment="1" applyProtection="1">
      <alignment horizontal="center" vertical="center"/>
      <protection locked="0"/>
    </xf>
    <xf numFmtId="0" fontId="38" fillId="0" borderId="63" xfId="5" applyFont="1" applyBorder="1" applyAlignment="1" applyProtection="1">
      <alignment horizontal="center" vertical="center" shrinkToFit="1"/>
      <protection locked="0"/>
    </xf>
    <xf numFmtId="0" fontId="38" fillId="0" borderId="64" xfId="5" applyFont="1" applyBorder="1" applyAlignment="1" applyProtection="1">
      <alignment horizontal="center" vertical="center" shrinkToFit="1"/>
      <protection locked="0"/>
    </xf>
    <xf numFmtId="0" fontId="38" fillId="0" borderId="65" xfId="5" applyFont="1" applyBorder="1" applyAlignment="1" applyProtection="1">
      <alignment horizontal="center" vertical="center" shrinkToFit="1"/>
      <protection locked="0"/>
    </xf>
    <xf numFmtId="0" fontId="25" fillId="0" borderId="63" xfId="4" applyBorder="1" applyAlignment="1">
      <alignment horizontal="center" vertical="center"/>
    </xf>
    <xf numFmtId="0" fontId="25" fillId="0" borderId="64" xfId="4" applyBorder="1" applyAlignment="1">
      <alignment horizontal="center" vertical="center"/>
    </xf>
    <xf numFmtId="0" fontId="25" fillId="0" borderId="65" xfId="4" applyBorder="1" applyAlignment="1">
      <alignment horizontal="center" vertical="center"/>
    </xf>
    <xf numFmtId="179" fontId="44" fillId="0" borderId="82" xfId="5" applyNumberFormat="1" applyFont="1" applyBorder="1" applyAlignment="1" applyProtection="1">
      <alignment horizontal="center" vertical="center"/>
      <protection locked="0"/>
    </xf>
    <xf numFmtId="179" fontId="44" fillId="0" borderId="83" xfId="5" applyNumberFormat="1" applyFont="1" applyBorder="1" applyAlignment="1" applyProtection="1">
      <alignment horizontal="center" vertical="center"/>
      <protection locked="0"/>
    </xf>
    <xf numFmtId="179" fontId="44" fillId="0" borderId="84" xfId="5" applyNumberFormat="1" applyFont="1" applyBorder="1" applyAlignment="1" applyProtection="1">
      <alignment horizontal="center" vertical="center"/>
      <protection locked="0"/>
    </xf>
    <xf numFmtId="0" fontId="35" fillId="0" borderId="63" xfId="5" applyFont="1" applyBorder="1" applyAlignment="1">
      <alignment horizontal="center" vertical="center"/>
    </xf>
    <xf numFmtId="0" fontId="35" fillId="0" borderId="65" xfId="5" applyFont="1" applyBorder="1" applyAlignment="1">
      <alignment horizontal="center" vertical="center"/>
    </xf>
    <xf numFmtId="182" fontId="40" fillId="0" borderId="87" xfId="5" applyNumberFormat="1" applyFont="1" applyBorder="1" applyAlignment="1" applyProtection="1">
      <alignment horizontal="right" vertical="center"/>
      <protection locked="0"/>
    </xf>
    <xf numFmtId="182" fontId="40" fillId="0" borderId="88" xfId="5" applyNumberFormat="1" applyFont="1" applyBorder="1" applyAlignment="1" applyProtection="1">
      <alignment horizontal="right" vertical="center"/>
      <protection locked="0"/>
    </xf>
    <xf numFmtId="179" fontId="24" fillId="0" borderId="72" xfId="4" applyNumberFormat="1" applyFont="1" applyBorder="1" applyAlignment="1" applyProtection="1">
      <alignment horizontal="center" vertical="center"/>
      <protection locked="0"/>
    </xf>
    <xf numFmtId="179" fontId="24" fillId="0" borderId="85" xfId="4" applyNumberFormat="1" applyFont="1" applyBorder="1" applyAlignment="1" applyProtection="1">
      <alignment horizontal="center" vertical="center"/>
      <protection locked="0"/>
    </xf>
    <xf numFmtId="179" fontId="24" fillId="0" borderId="73" xfId="4" applyNumberFormat="1" applyFont="1" applyBorder="1" applyAlignment="1" applyProtection="1">
      <alignment horizontal="center" vertical="center"/>
      <protection locked="0"/>
    </xf>
    <xf numFmtId="0" fontId="33" fillId="0" borderId="62" xfId="4" applyFont="1" applyBorder="1" applyAlignment="1">
      <alignment horizontal="distributed" vertical="center"/>
    </xf>
    <xf numFmtId="0" fontId="44" fillId="0" borderId="67" xfId="5" applyFont="1" applyBorder="1" applyAlignment="1" applyProtection="1">
      <alignment horizontal="left" vertical="top" wrapText="1"/>
      <protection locked="0"/>
    </xf>
    <xf numFmtId="0" fontId="45" fillId="0" borderId="68" xfId="5" applyFont="1" applyBorder="1" applyAlignment="1" applyProtection="1">
      <alignment horizontal="left" vertical="top" wrapText="1"/>
      <protection locked="0"/>
    </xf>
    <xf numFmtId="0" fontId="45" fillId="0" borderId="69" xfId="5" applyFont="1" applyBorder="1" applyAlignment="1" applyProtection="1">
      <alignment horizontal="left" vertical="top" wrapText="1"/>
      <protection locked="0"/>
    </xf>
    <xf numFmtId="0" fontId="45" fillId="0" borderId="92" xfId="5" applyFont="1" applyBorder="1" applyAlignment="1" applyProtection="1">
      <alignment horizontal="left" vertical="top" wrapText="1"/>
      <protection locked="0"/>
    </xf>
    <xf numFmtId="0" fontId="45" fillId="0" borderId="0" xfId="5" applyFont="1" applyAlignment="1" applyProtection="1">
      <alignment horizontal="left" vertical="top" wrapText="1"/>
      <protection locked="0"/>
    </xf>
    <xf numFmtId="0" fontId="45" fillId="0" borderId="61" xfId="5" applyFont="1" applyBorder="1" applyAlignment="1" applyProtection="1">
      <alignment horizontal="left" vertical="top" wrapText="1"/>
      <protection locked="0"/>
    </xf>
    <xf numFmtId="0" fontId="45" fillId="0" borderId="93" xfId="5" applyFont="1" applyBorder="1" applyAlignment="1" applyProtection="1">
      <alignment horizontal="left" vertical="top" wrapText="1"/>
      <protection locked="0"/>
    </xf>
    <xf numFmtId="0" fontId="45" fillId="0" borderId="13" xfId="5" applyFont="1" applyBorder="1" applyAlignment="1" applyProtection="1">
      <alignment horizontal="left" vertical="top" wrapText="1"/>
      <protection locked="0"/>
    </xf>
    <xf numFmtId="0" fontId="45" fillId="0" borderId="94" xfId="5" applyFont="1" applyBorder="1" applyAlignment="1" applyProtection="1">
      <alignment horizontal="left" vertical="top" wrapText="1"/>
      <protection locked="0"/>
    </xf>
    <xf numFmtId="0" fontId="30" fillId="0" borderId="0" xfId="4" applyFont="1" applyAlignment="1">
      <alignment horizontal="left" vertical="center" wrapText="1"/>
    </xf>
    <xf numFmtId="14" fontId="40" fillId="0" borderId="66" xfId="5" applyNumberFormat="1" applyFont="1" applyBorder="1" applyAlignment="1" applyProtection="1">
      <alignment horizontal="center" vertical="center"/>
      <protection locked="0"/>
    </xf>
    <xf numFmtId="0" fontId="40" fillId="0" borderId="77" xfId="5" applyFont="1" applyBorder="1" applyAlignment="1" applyProtection="1">
      <alignment horizontal="center" vertical="center"/>
      <protection locked="0"/>
    </xf>
    <xf numFmtId="182" fontId="40" fillId="0" borderId="90" xfId="5" applyNumberFormat="1" applyFont="1" applyBorder="1" applyAlignment="1" applyProtection="1">
      <alignment horizontal="right" vertical="center"/>
      <protection locked="0"/>
    </xf>
    <xf numFmtId="182" fontId="40" fillId="0" borderId="91" xfId="5" applyNumberFormat="1" applyFont="1" applyBorder="1" applyAlignment="1" applyProtection="1">
      <alignment horizontal="right" vertical="center"/>
      <protection locked="0"/>
    </xf>
    <xf numFmtId="0" fontId="35" fillId="0" borderId="62" xfId="5" applyFont="1" applyBorder="1" applyAlignment="1">
      <alignment horizontal="center" vertical="center"/>
    </xf>
    <xf numFmtId="180" fontId="40" fillId="0" borderId="62" xfId="5" applyNumberFormat="1" applyFont="1" applyBorder="1" applyAlignment="1" applyProtection="1">
      <alignment horizontal="right" vertical="center"/>
      <protection locked="0"/>
    </xf>
    <xf numFmtId="181" fontId="40" fillId="0" borderId="62" xfId="5" applyNumberFormat="1" applyFont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vertical="center" wrapText="1"/>
    </xf>
    <xf numFmtId="0" fontId="50" fillId="0" borderId="0" xfId="0" applyFont="1" applyProtection="1">
      <alignment vertical="center"/>
    </xf>
    <xf numFmtId="0" fontId="50" fillId="0" borderId="61" xfId="0" applyFont="1" applyBorder="1" applyProtection="1">
      <alignment vertical="center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81" xfId="0" applyFont="1" applyBorder="1" applyAlignment="1">
      <alignment horizontal="distributed" vertical="center"/>
    </xf>
    <xf numFmtId="0" fontId="40" fillId="0" borderId="82" xfId="0" applyFont="1" applyBorder="1" applyAlignment="1" applyProtection="1">
      <alignment horizontal="left" vertical="center" indent="1"/>
      <protection locked="0"/>
    </xf>
    <xf numFmtId="0" fontId="40" fillId="0" borderId="84" xfId="0" applyFont="1" applyBorder="1" applyAlignment="1" applyProtection="1">
      <alignment horizontal="left" vertical="center" indent="1"/>
      <protection locked="0"/>
    </xf>
    <xf numFmtId="0" fontId="25" fillId="0" borderId="75" xfId="0" applyFont="1" applyBorder="1" applyAlignment="1">
      <alignment horizontal="distributed" vertical="center"/>
    </xf>
    <xf numFmtId="0" fontId="25" fillId="0" borderId="76" xfId="0" applyFont="1" applyBorder="1" applyAlignment="1">
      <alignment horizontal="distributed" vertical="center"/>
    </xf>
    <xf numFmtId="0" fontId="44" fillId="0" borderId="75" xfId="0" applyFont="1" applyBorder="1" applyAlignment="1" applyProtection="1">
      <alignment horizontal="left" vertical="center" wrapText="1" indent="1"/>
      <protection locked="0"/>
    </xf>
    <xf numFmtId="0" fontId="44" fillId="0" borderId="76" xfId="0" applyFont="1" applyBorder="1" applyAlignment="1" applyProtection="1">
      <alignment horizontal="left" vertical="center" indent="1"/>
      <protection locked="0"/>
    </xf>
    <xf numFmtId="0" fontId="25" fillId="0" borderId="74" xfId="0" applyFont="1" applyBorder="1" applyAlignment="1">
      <alignment horizontal="distributed" vertical="center"/>
    </xf>
    <xf numFmtId="0" fontId="40" fillId="0" borderId="75" xfId="0" applyFont="1" applyBorder="1" applyAlignment="1" applyProtection="1">
      <alignment horizontal="left" vertical="center" wrapText="1" indent="1"/>
      <protection locked="0"/>
    </xf>
    <xf numFmtId="0" fontId="40" fillId="0" borderId="76" xfId="0" applyFont="1" applyBorder="1" applyAlignment="1" applyProtection="1">
      <alignment horizontal="left" vertical="center" indent="1"/>
      <protection locked="0"/>
    </xf>
    <xf numFmtId="0" fontId="25" fillId="0" borderId="95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40" fillId="0" borderId="81" xfId="0" applyFont="1" applyBorder="1" applyAlignment="1" applyProtection="1">
      <alignment horizontal="left" vertical="center" wrapText="1" indent="1"/>
      <protection locked="0"/>
    </xf>
    <xf numFmtId="0" fontId="40" fillId="0" borderId="81" xfId="0" applyFont="1" applyBorder="1" applyAlignment="1" applyProtection="1">
      <alignment horizontal="left" vertical="center" indent="1"/>
      <protection locked="0"/>
    </xf>
    <xf numFmtId="0" fontId="40" fillId="0" borderId="74" xfId="0" applyFont="1" applyBorder="1" applyAlignment="1" applyProtection="1">
      <alignment horizontal="left" vertical="center" wrapText="1" indent="1"/>
      <protection locked="0"/>
    </xf>
    <xf numFmtId="0" fontId="40" fillId="0" borderId="74" xfId="0" applyFont="1" applyBorder="1" applyAlignment="1" applyProtection="1">
      <alignment horizontal="left" vertical="center" indent="1"/>
      <protection locked="0"/>
    </xf>
    <xf numFmtId="0" fontId="40" fillId="0" borderId="76" xfId="0" applyFont="1" applyBorder="1" applyAlignment="1" applyProtection="1">
      <alignment horizontal="left" vertical="center" wrapText="1" indent="1"/>
      <protection locked="0"/>
    </xf>
    <xf numFmtId="0" fontId="33" fillId="0" borderId="96" xfId="0" applyFont="1" applyBorder="1" applyAlignment="1">
      <alignment horizontal="center" vertical="center"/>
    </xf>
    <xf numFmtId="0" fontId="33" fillId="0" borderId="97" xfId="0" applyFont="1" applyBorder="1" applyAlignment="1">
      <alignment horizontal="center" vertical="center"/>
    </xf>
    <xf numFmtId="0" fontId="28" fillId="0" borderId="95" xfId="0" applyFont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5" fillId="0" borderId="79" xfId="0" applyFont="1" applyBorder="1" applyAlignment="1">
      <alignment horizontal="distributed" vertical="center"/>
    </xf>
    <xf numFmtId="0" fontId="25" fillId="0" borderId="80" xfId="0" applyFont="1" applyBorder="1" applyAlignment="1">
      <alignment horizontal="distributed" vertical="center"/>
    </xf>
    <xf numFmtId="0" fontId="40" fillId="0" borderId="78" xfId="0" applyFont="1" applyBorder="1" applyAlignment="1" applyProtection="1">
      <alignment horizontal="left" vertical="center" indent="1"/>
      <protection locked="0"/>
    </xf>
    <xf numFmtId="0" fontId="25" fillId="0" borderId="98" xfId="0" applyFont="1" applyBorder="1" applyAlignment="1">
      <alignment horizontal="distributed" vertical="center"/>
    </xf>
    <xf numFmtId="0" fontId="25" fillId="0" borderId="99" xfId="0" applyFont="1" applyBorder="1" applyAlignment="1">
      <alignment horizontal="distributed" vertical="center"/>
    </xf>
    <xf numFmtId="0" fontId="40" fillId="0" borderId="98" xfId="0" applyFont="1" applyBorder="1" applyAlignment="1" applyProtection="1">
      <alignment horizontal="left" vertical="center" indent="1"/>
      <protection locked="0"/>
    </xf>
    <xf numFmtId="0" fontId="40" fillId="0" borderId="99" xfId="0" applyFont="1" applyBorder="1" applyAlignment="1" applyProtection="1">
      <alignment horizontal="left" vertical="center" indent="1"/>
      <protection locked="0"/>
    </xf>
    <xf numFmtId="0" fontId="44" fillId="0" borderId="59" xfId="3" applyFont="1" applyBorder="1" applyAlignment="1" applyProtection="1">
      <alignment horizontal="left" vertical="top" wrapText="1"/>
      <protection locked="0"/>
    </xf>
    <xf numFmtId="0" fontId="44" fillId="0" borderId="60" xfId="3" applyFont="1" applyBorder="1" applyAlignment="1" applyProtection="1">
      <alignment horizontal="left" vertical="top"/>
      <protection locked="0"/>
    </xf>
    <xf numFmtId="0" fontId="44" fillId="0" borderId="59" xfId="3" applyFont="1" applyBorder="1" applyAlignment="1" applyProtection="1">
      <alignment horizontal="left" vertical="center" wrapText="1"/>
      <protection locked="0"/>
    </xf>
    <xf numFmtId="0" fontId="44" fillId="0" borderId="60" xfId="3" applyFont="1" applyBorder="1" applyAlignment="1" applyProtection="1">
      <alignment horizontal="left" vertical="center" wrapText="1"/>
      <protection locked="0"/>
    </xf>
    <xf numFmtId="0" fontId="44" fillId="0" borderId="60" xfId="3" applyFont="1" applyBorder="1" applyAlignment="1" applyProtection="1">
      <alignment horizontal="left" vertical="top" wrapText="1"/>
      <protection locked="0"/>
    </xf>
    <xf numFmtId="0" fontId="45" fillId="0" borderId="59" xfId="3" applyFont="1" applyBorder="1" applyAlignment="1" applyProtection="1">
      <alignment horizontal="left" vertical="top" wrapText="1"/>
      <protection locked="0"/>
    </xf>
    <xf numFmtId="0" fontId="45" fillId="0" borderId="60" xfId="3" applyFont="1" applyBorder="1" applyAlignment="1" applyProtection="1">
      <alignment horizontal="left" vertical="top" wrapText="1"/>
      <protection locked="0"/>
    </xf>
    <xf numFmtId="0" fontId="18" fillId="0" borderId="0" xfId="3" applyFont="1" applyAlignment="1" applyProtection="1">
      <alignment horizontal="left" vertical="center"/>
      <protection locked="0"/>
    </xf>
    <xf numFmtId="0" fontId="20" fillId="0" borderId="0" xfId="3" applyFont="1" applyAlignment="1" applyProtection="1">
      <alignment horizontal="left" vertical="center"/>
      <protection locked="0"/>
    </xf>
    <xf numFmtId="0" fontId="48" fillId="0" borderId="59" xfId="3" applyFont="1" applyBorder="1" applyAlignment="1" applyProtection="1">
      <alignment horizontal="center" vertical="center" wrapText="1"/>
      <protection locked="0"/>
    </xf>
    <xf numFmtId="0" fontId="49" fillId="0" borderId="60" xfId="3" applyFont="1" applyBorder="1" applyAlignment="1" applyProtection="1">
      <alignment horizontal="center" vertical="center"/>
      <protection locked="0"/>
    </xf>
    <xf numFmtId="0" fontId="42" fillId="0" borderId="60" xfId="3" applyFont="1" applyBorder="1" applyProtection="1">
      <alignment vertical="center"/>
      <protection locked="0"/>
    </xf>
    <xf numFmtId="0" fontId="44" fillId="0" borderId="59" xfId="3" applyFont="1" applyBorder="1" applyAlignment="1" applyProtection="1">
      <alignment horizontal="left" vertical="center"/>
      <protection locked="0"/>
    </xf>
    <xf numFmtId="0" fontId="44" fillId="0" borderId="60" xfId="3" applyFont="1" applyBorder="1" applyAlignment="1" applyProtection="1">
      <alignment horizontal="left" vertical="center"/>
      <protection locked="0"/>
    </xf>
    <xf numFmtId="0" fontId="20" fillId="0" borderId="0" xfId="3" applyFont="1" applyAlignment="1">
      <alignment horizontal="left" vertical="center"/>
    </xf>
    <xf numFmtId="0" fontId="22" fillId="0" borderId="25" xfId="3" applyFont="1" applyBorder="1" applyAlignment="1">
      <alignment horizontal="center" vertical="center" wrapText="1"/>
    </xf>
    <xf numFmtId="0" fontId="22" fillId="0" borderId="59" xfId="3" applyFont="1" applyBorder="1" applyAlignment="1">
      <alignment horizontal="center" vertical="center" wrapText="1"/>
    </xf>
    <xf numFmtId="0" fontId="22" fillId="0" borderId="60" xfId="3" applyFont="1" applyBorder="1" applyAlignment="1">
      <alignment horizontal="center" vertical="center" wrapText="1"/>
    </xf>
    <xf numFmtId="0" fontId="19" fillId="0" borderId="17" xfId="3" applyFont="1" applyBorder="1" applyAlignment="1">
      <alignment horizontal="left" vertical="center" indent="1"/>
    </xf>
    <xf numFmtId="0" fontId="52" fillId="0" borderId="24" xfId="3" applyFont="1" applyBorder="1" applyAlignment="1" applyProtection="1">
      <alignment horizontal="center" vertical="center" wrapText="1"/>
      <protection locked="0"/>
    </xf>
    <xf numFmtId="0" fontId="52" fillId="0" borderId="85" xfId="3" applyFont="1" applyBorder="1" applyAlignment="1" applyProtection="1">
      <alignment horizontal="center" vertical="center" wrapText="1"/>
      <protection locked="0"/>
    </xf>
    <xf numFmtId="0" fontId="52" fillId="0" borderId="102" xfId="3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distributed" vertical="center" indent="1"/>
      <protection locked="0"/>
    </xf>
    <xf numFmtId="0" fontId="0" fillId="0" borderId="7" xfId="0" applyBorder="1" applyAlignment="1" applyProtection="1">
      <alignment horizontal="distributed" vertical="center" indent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0" fillId="0" borderId="14" xfId="0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13" xfId="0" applyBorder="1" applyProtection="1">
      <alignment vertical="center"/>
      <protection locked="0"/>
    </xf>
    <xf numFmtId="38" fontId="7" fillId="0" borderId="13" xfId="1" applyFont="1" applyBorder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distributed" vertical="center" inden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49" xfId="0" applyBorder="1" applyAlignment="1" applyProtection="1">
      <alignment horizontal="distributed" vertical="center" indent="1" shrinkToFit="1"/>
      <protection locked="0"/>
    </xf>
    <xf numFmtId="0" fontId="0" fillId="0" borderId="7" xfId="0" applyBorder="1" applyAlignment="1" applyProtection="1">
      <alignment horizontal="distributed" vertical="center" indent="1" shrinkToFit="1"/>
      <protection locked="0"/>
    </xf>
    <xf numFmtId="0" fontId="53" fillId="0" borderId="0" xfId="0" applyFont="1" applyProtection="1">
      <alignment vertical="center"/>
    </xf>
    <xf numFmtId="0" fontId="0" fillId="0" borderId="0" xfId="0" applyFill="1" applyBorder="1" applyAlignment="1" applyProtection="1">
      <alignment horizontal="distributed" vertical="center" justifyLastLine="1"/>
    </xf>
    <xf numFmtId="0" fontId="53" fillId="0" borderId="0" xfId="0" applyFont="1" applyAlignment="1" applyProtection="1">
      <alignment vertical="center"/>
    </xf>
    <xf numFmtId="0" fontId="0" fillId="0" borderId="0" xfId="0" applyAlignment="1" applyProtection="1">
      <alignment horizontal="right"/>
      <protection locked="0"/>
    </xf>
  </cellXfs>
  <cellStyles count="7">
    <cellStyle name="パーセント" xfId="2" builtinId="5"/>
    <cellStyle name="桁区切り" xfId="1" builtinId="6"/>
    <cellStyle name="桁区切り 2" xfId="6" xr:uid="{EFCFA77E-5BAD-4BB2-9C5D-0AB15B26A0DB}"/>
    <cellStyle name="標準" xfId="0" builtinId="0"/>
    <cellStyle name="標準 2" xfId="4" xr:uid="{BB9F46F0-CB72-4D43-ADF4-56EE6CECE998}"/>
    <cellStyle name="標準 2 2 2" xfId="5" xr:uid="{CF70A6A8-8304-4DAE-AC76-0ED60B7A3E31}"/>
    <cellStyle name="標準 3" xfId="3" xr:uid="{F32D0844-B20F-4E85-9852-0262D80D91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3095625</xdr:colOff>
      <xdr:row>8</xdr:row>
      <xdr:rowOff>916305</xdr:rowOff>
    </xdr:from>
    <xdr:to>
      <xdr:col>2</xdr:col>
      <xdr:colOff>1615440</xdr:colOff>
      <xdr:row>8</xdr:row>
      <xdr:rowOff>2002155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C15B7D-CC97-461C-AA61-CA45B05E045A}"/>
            </a:ext>
          </a:extLst>
        </xdr:cNvPr>
        <xdr:cNvSpPr txBox="1">
          <a:spLocks noRot="1"/>
        </xdr:cNvSpPr>
      </xdr:nvSpPr>
      <xdr:spPr>
        <a:xfrm>
          <a:off x="4187825" y="4523105"/>
          <a:ext cx="166941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endParaRPr/>
        </a:p>
        <a:p>
          <a:pPr algn="ctr">
            <a:lnSpc>
              <a:spcPct val="100000"/>
            </a:lnSpc>
          </a:pPr>
          <a:r>
            <a:rPr sz="2400">
              <a:solidFill>
                <a:srgbClr val="FF0000"/>
              </a:solidFill>
              <a:latin typeface="Calibri"/>
              <a:ea typeface="Calibri"/>
            </a:rPr>
            <a:t>写　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B962-6845-474D-A4C5-02B3FCE70B75}">
  <sheetPr>
    <tabColor theme="6"/>
    <pageSetUpPr fitToPage="1"/>
  </sheetPr>
  <dimension ref="A1:H44"/>
  <sheetViews>
    <sheetView tabSelected="1" view="pageBreakPreview" zoomScale="60" zoomScaleNormal="112" workbookViewId="0">
      <selection activeCell="A2" sqref="A2:G2"/>
    </sheetView>
  </sheetViews>
  <sheetFormatPr defaultRowHeight="13.2"/>
  <cols>
    <col min="1" max="1" width="17.77734375" customWidth="1"/>
    <col min="2" max="7" width="11.88671875" customWidth="1"/>
  </cols>
  <sheetData>
    <row r="1" spans="1:7">
      <c r="A1" s="95" t="s">
        <v>178</v>
      </c>
      <c r="B1" s="35"/>
      <c r="C1" s="35"/>
      <c r="D1" s="35"/>
      <c r="E1" s="35"/>
      <c r="F1" s="35"/>
      <c r="G1" s="36" t="s">
        <v>56</v>
      </c>
    </row>
    <row r="2" spans="1:7" ht="19.2">
      <c r="A2" s="218"/>
      <c r="B2" s="218"/>
      <c r="C2" s="218"/>
      <c r="D2" s="218"/>
      <c r="E2" s="218"/>
      <c r="F2" s="218"/>
      <c r="G2" s="218"/>
    </row>
    <row r="3" spans="1:7" ht="26.4" customHeight="1">
      <c r="A3" s="94" t="s">
        <v>93</v>
      </c>
      <c r="B3" s="35"/>
      <c r="C3" s="35"/>
      <c r="D3" s="226"/>
      <c r="E3" s="227"/>
      <c r="F3" s="228"/>
      <c r="G3" s="37" t="s">
        <v>57</v>
      </c>
    </row>
    <row r="4" spans="1:7" ht="32.1" customHeight="1">
      <c r="A4" s="229" t="s">
        <v>94</v>
      </c>
      <c r="B4" s="230"/>
      <c r="C4" s="230"/>
      <c r="D4" s="230"/>
      <c r="E4" s="230"/>
      <c r="F4" s="231"/>
      <c r="G4" s="96" t="s">
        <v>95</v>
      </c>
    </row>
    <row r="6" spans="1:7" ht="36" customHeight="1">
      <c r="A6" s="38" t="s">
        <v>58</v>
      </c>
      <c r="B6" s="232" t="s">
        <v>99</v>
      </c>
      <c r="C6" s="233"/>
      <c r="D6" s="233"/>
      <c r="E6" s="233"/>
      <c r="F6" s="233"/>
      <c r="G6" s="234"/>
    </row>
    <row r="7" spans="1:7" ht="30" customHeight="1">
      <c r="A7" s="235" t="s">
        <v>59</v>
      </c>
      <c r="B7" s="238" t="s">
        <v>97</v>
      </c>
      <c r="C7" s="239"/>
      <c r="D7" s="239"/>
      <c r="E7" s="239"/>
      <c r="F7" s="239"/>
      <c r="G7" s="240"/>
    </row>
    <row r="8" spans="1:7" ht="18" customHeight="1">
      <c r="A8" s="236"/>
      <c r="B8" s="39"/>
      <c r="C8" s="241" t="s">
        <v>60</v>
      </c>
      <c r="D8" s="242"/>
      <c r="E8" s="40" t="s">
        <v>61</v>
      </c>
      <c r="F8" s="40" t="s">
        <v>62</v>
      </c>
      <c r="G8" s="40" t="s">
        <v>63</v>
      </c>
    </row>
    <row r="9" spans="1:7" ht="18" customHeight="1">
      <c r="A9" s="236"/>
      <c r="B9" s="41" t="s">
        <v>64</v>
      </c>
      <c r="C9" s="243">
        <v>46113</v>
      </c>
      <c r="D9" s="244"/>
      <c r="E9" s="97">
        <v>0</v>
      </c>
      <c r="F9" s="97">
        <v>0</v>
      </c>
      <c r="G9" s="97">
        <v>0</v>
      </c>
    </row>
    <row r="10" spans="1:7" ht="18" customHeight="1">
      <c r="A10" s="236"/>
      <c r="B10" s="42" t="s">
        <v>65</v>
      </c>
      <c r="C10" s="245"/>
      <c r="D10" s="246"/>
      <c r="E10" s="98"/>
      <c r="F10" s="99"/>
      <c r="G10" s="98"/>
    </row>
    <row r="11" spans="1:7" ht="18" customHeight="1">
      <c r="A11" s="236"/>
      <c r="B11" s="42" t="s">
        <v>66</v>
      </c>
      <c r="C11" s="245"/>
      <c r="D11" s="246"/>
      <c r="E11" s="98"/>
      <c r="F11" s="99"/>
      <c r="G11" s="98"/>
    </row>
    <row r="12" spans="1:7" ht="18" customHeight="1">
      <c r="A12" s="236"/>
      <c r="B12" s="42" t="s">
        <v>67</v>
      </c>
      <c r="C12" s="245"/>
      <c r="D12" s="246"/>
      <c r="E12" s="98"/>
      <c r="F12" s="99"/>
      <c r="G12" s="98"/>
    </row>
    <row r="13" spans="1:7" ht="18" customHeight="1">
      <c r="A13" s="236"/>
      <c r="B13" s="42" t="s">
        <v>68</v>
      </c>
      <c r="C13" s="245"/>
      <c r="D13" s="246"/>
      <c r="E13" s="98"/>
      <c r="F13" s="99"/>
      <c r="G13" s="98"/>
    </row>
    <row r="14" spans="1:7" ht="18" customHeight="1">
      <c r="A14" s="236"/>
      <c r="B14" s="41" t="s">
        <v>100</v>
      </c>
      <c r="C14" s="250"/>
      <c r="D14" s="251"/>
      <c r="E14" s="100"/>
      <c r="F14" s="100"/>
      <c r="G14" s="100"/>
    </row>
    <row r="15" spans="1:7" ht="18" customHeight="1">
      <c r="A15" s="236"/>
      <c r="B15" s="42" t="s">
        <v>101</v>
      </c>
      <c r="C15" s="250"/>
      <c r="D15" s="251"/>
      <c r="E15" s="100"/>
      <c r="F15" s="100"/>
      <c r="G15" s="100"/>
    </row>
    <row r="16" spans="1:7" ht="18" customHeight="1">
      <c r="A16" s="237"/>
      <c r="B16" s="42" t="s">
        <v>102</v>
      </c>
      <c r="C16" s="252"/>
      <c r="D16" s="253"/>
      <c r="E16" s="101"/>
      <c r="F16" s="101"/>
      <c r="G16" s="101"/>
    </row>
    <row r="17" spans="1:8" ht="18" customHeight="1">
      <c r="A17" s="43" t="s">
        <v>69</v>
      </c>
      <c r="B17" s="254" t="s">
        <v>98</v>
      </c>
      <c r="C17" s="255"/>
      <c r="D17" s="255"/>
      <c r="E17" s="255"/>
      <c r="F17" s="255"/>
      <c r="G17" s="256"/>
    </row>
    <row r="18" spans="1:8" ht="27" customHeight="1">
      <c r="A18" s="44" t="s">
        <v>70</v>
      </c>
      <c r="B18" s="257"/>
      <c r="C18" s="258"/>
      <c r="D18" s="258"/>
      <c r="E18" s="258"/>
      <c r="F18" s="258"/>
      <c r="G18" s="259"/>
    </row>
    <row r="19" spans="1:8" ht="15.75" customHeight="1">
      <c r="A19" s="45" t="s">
        <v>71</v>
      </c>
      <c r="B19" s="260" t="s">
        <v>72</v>
      </c>
      <c r="C19" s="261"/>
      <c r="D19" s="262"/>
      <c r="E19" s="260" t="s">
        <v>73</v>
      </c>
      <c r="F19" s="261"/>
      <c r="G19" s="262"/>
    </row>
    <row r="20" spans="1:8" ht="18" customHeight="1">
      <c r="A20" s="102" t="s">
        <v>103</v>
      </c>
      <c r="B20" s="263">
        <v>46113</v>
      </c>
      <c r="C20" s="264"/>
      <c r="D20" s="265"/>
      <c r="E20" s="103" t="s">
        <v>74</v>
      </c>
      <c r="F20" s="104" t="s">
        <v>75</v>
      </c>
      <c r="G20" s="105" t="s">
        <v>76</v>
      </c>
      <c r="H20" s="50" t="s">
        <v>105</v>
      </c>
    </row>
    <row r="21" spans="1:8" ht="18" customHeight="1">
      <c r="A21" s="106" t="s">
        <v>104</v>
      </c>
      <c r="B21" s="247"/>
      <c r="C21" s="248"/>
      <c r="D21" s="249"/>
      <c r="E21" s="103" t="s">
        <v>74</v>
      </c>
      <c r="F21" s="104" t="s">
        <v>75</v>
      </c>
      <c r="G21" s="105" t="s">
        <v>76</v>
      </c>
    </row>
    <row r="22" spans="1:8" ht="18" customHeight="1">
      <c r="A22" s="107"/>
      <c r="B22" s="247"/>
      <c r="C22" s="248"/>
      <c r="D22" s="249"/>
      <c r="E22" s="103" t="s">
        <v>77</v>
      </c>
      <c r="F22" s="104" t="s">
        <v>78</v>
      </c>
      <c r="G22" s="105" t="s">
        <v>79</v>
      </c>
    </row>
    <row r="23" spans="1:8" ht="18" customHeight="1">
      <c r="A23" s="107"/>
      <c r="B23" s="247"/>
      <c r="C23" s="248"/>
      <c r="D23" s="249"/>
      <c r="E23" s="103" t="s">
        <v>77</v>
      </c>
      <c r="F23" s="104" t="s">
        <v>78</v>
      </c>
      <c r="G23" s="105" t="s">
        <v>79</v>
      </c>
    </row>
    <row r="24" spans="1:8" ht="18" customHeight="1">
      <c r="A24" s="107"/>
      <c r="B24" s="247"/>
      <c r="C24" s="248"/>
      <c r="D24" s="249"/>
      <c r="E24" s="103" t="s">
        <v>74</v>
      </c>
      <c r="F24" s="104" t="s">
        <v>75</v>
      </c>
      <c r="G24" s="105" t="s">
        <v>76</v>
      </c>
    </row>
    <row r="25" spans="1:8" ht="18" customHeight="1">
      <c r="A25" s="107"/>
      <c r="B25" s="247"/>
      <c r="C25" s="248"/>
      <c r="D25" s="249"/>
      <c r="E25" s="103" t="s">
        <v>74</v>
      </c>
      <c r="F25" s="104" t="s">
        <v>75</v>
      </c>
      <c r="G25" s="105" t="s">
        <v>76</v>
      </c>
    </row>
    <row r="26" spans="1:8" ht="18" customHeight="1">
      <c r="A26" s="107"/>
      <c r="B26" s="247"/>
      <c r="C26" s="248"/>
      <c r="D26" s="249"/>
      <c r="E26" s="108" t="s">
        <v>80</v>
      </c>
      <c r="F26" s="109" t="s">
        <v>75</v>
      </c>
      <c r="G26" s="110" t="s">
        <v>76</v>
      </c>
    </row>
    <row r="27" spans="1:8" ht="18" customHeight="1">
      <c r="A27" s="107"/>
      <c r="B27" s="247"/>
      <c r="C27" s="248"/>
      <c r="D27" s="249"/>
      <c r="E27" s="111" t="s">
        <v>74</v>
      </c>
      <c r="F27" s="112" t="s">
        <v>75</v>
      </c>
      <c r="G27" s="113" t="s">
        <v>76</v>
      </c>
    </row>
    <row r="28" spans="1:8" ht="18" customHeight="1">
      <c r="A28" s="107"/>
      <c r="B28" s="247"/>
      <c r="C28" s="248"/>
      <c r="D28" s="249"/>
      <c r="E28" s="108" t="s">
        <v>74</v>
      </c>
      <c r="F28" s="109" t="s">
        <v>75</v>
      </c>
      <c r="G28" s="110" t="s">
        <v>76</v>
      </c>
    </row>
    <row r="29" spans="1:8" ht="18" customHeight="1">
      <c r="A29" s="107"/>
      <c r="B29" s="247"/>
      <c r="C29" s="248"/>
      <c r="D29" s="249"/>
      <c r="E29" s="111" t="s">
        <v>74</v>
      </c>
      <c r="F29" s="112" t="s">
        <v>75</v>
      </c>
      <c r="G29" s="113" t="s">
        <v>76</v>
      </c>
    </row>
    <row r="30" spans="1:8" ht="18" customHeight="1">
      <c r="A30" s="107"/>
      <c r="B30" s="247"/>
      <c r="C30" s="248"/>
      <c r="D30" s="249"/>
      <c r="E30" s="111" t="s">
        <v>74</v>
      </c>
      <c r="F30" s="112" t="s">
        <v>75</v>
      </c>
      <c r="G30" s="113" t="s">
        <v>76</v>
      </c>
    </row>
    <row r="31" spans="1:8" ht="18" customHeight="1">
      <c r="A31" s="114"/>
      <c r="B31" s="270"/>
      <c r="C31" s="271"/>
      <c r="D31" s="272"/>
      <c r="E31" s="115" t="s">
        <v>74</v>
      </c>
      <c r="F31" s="116" t="s">
        <v>75</v>
      </c>
      <c r="G31" s="117" t="s">
        <v>76</v>
      </c>
    </row>
    <row r="32" spans="1:8" ht="15.75" customHeight="1">
      <c r="A32" s="273" t="s">
        <v>81</v>
      </c>
      <c r="B32" s="46" t="s">
        <v>82</v>
      </c>
      <c r="C32" s="266" t="s">
        <v>83</v>
      </c>
      <c r="D32" s="267"/>
      <c r="E32" s="266" t="s">
        <v>84</v>
      </c>
      <c r="F32" s="267"/>
      <c r="G32" s="47" t="s">
        <v>85</v>
      </c>
    </row>
    <row r="33" spans="1:7" ht="18.899999999999999" customHeight="1">
      <c r="A33" s="273"/>
      <c r="B33" s="48" t="s">
        <v>86</v>
      </c>
      <c r="C33" s="268">
        <v>1000</v>
      </c>
      <c r="D33" s="269"/>
      <c r="E33" s="268">
        <v>1000</v>
      </c>
      <c r="F33" s="269"/>
      <c r="G33" s="284">
        <v>46113</v>
      </c>
    </row>
    <row r="34" spans="1:7" ht="18.899999999999999" customHeight="1">
      <c r="A34" s="273"/>
      <c r="B34" s="49" t="s">
        <v>87</v>
      </c>
      <c r="C34" s="286">
        <v>1000</v>
      </c>
      <c r="D34" s="287"/>
      <c r="E34" s="286">
        <v>1000</v>
      </c>
      <c r="F34" s="287"/>
      <c r="G34" s="285"/>
    </row>
    <row r="35" spans="1:7" ht="15.75" customHeight="1">
      <c r="A35" s="273" t="s">
        <v>88</v>
      </c>
      <c r="B35" s="288" t="s">
        <v>89</v>
      </c>
      <c r="C35" s="288"/>
      <c r="D35" s="288" t="s">
        <v>48</v>
      </c>
      <c r="E35" s="288"/>
      <c r="F35" s="288" t="s">
        <v>90</v>
      </c>
      <c r="G35" s="288"/>
    </row>
    <row r="36" spans="1:7" ht="18.899999999999999" customHeight="1">
      <c r="A36" s="273"/>
      <c r="B36" s="289"/>
      <c r="C36" s="289"/>
      <c r="D36" s="290">
        <v>1</v>
      </c>
      <c r="E36" s="290"/>
      <c r="F36" s="289"/>
      <c r="G36" s="289"/>
    </row>
    <row r="37" spans="1:7" ht="20.25" customHeight="1">
      <c r="A37" s="273" t="s">
        <v>91</v>
      </c>
      <c r="B37" s="274" t="s">
        <v>96</v>
      </c>
      <c r="C37" s="275"/>
      <c r="D37" s="275"/>
      <c r="E37" s="275"/>
      <c r="F37" s="275"/>
      <c r="G37" s="276"/>
    </row>
    <row r="38" spans="1:7" ht="20.25" customHeight="1">
      <c r="A38" s="273"/>
      <c r="B38" s="277"/>
      <c r="C38" s="278"/>
      <c r="D38" s="278"/>
      <c r="E38" s="278"/>
      <c r="F38" s="278"/>
      <c r="G38" s="279"/>
    </row>
    <row r="39" spans="1:7" ht="20.25" customHeight="1">
      <c r="A39" s="273"/>
      <c r="B39" s="277"/>
      <c r="C39" s="278"/>
      <c r="D39" s="278"/>
      <c r="E39" s="278"/>
      <c r="F39" s="278"/>
      <c r="G39" s="279"/>
    </row>
    <row r="40" spans="1:7" ht="20.25" customHeight="1">
      <c r="A40" s="273"/>
      <c r="B40" s="277"/>
      <c r="C40" s="278"/>
      <c r="D40" s="278"/>
      <c r="E40" s="278"/>
      <c r="F40" s="278"/>
      <c r="G40" s="279"/>
    </row>
    <row r="41" spans="1:7" ht="20.25" customHeight="1">
      <c r="A41" s="273"/>
      <c r="B41" s="277"/>
      <c r="C41" s="278"/>
      <c r="D41" s="278"/>
      <c r="E41" s="278"/>
      <c r="F41" s="278"/>
      <c r="G41" s="279"/>
    </row>
    <row r="42" spans="1:7" ht="12.75" customHeight="1">
      <c r="A42" s="273"/>
      <c r="B42" s="280"/>
      <c r="C42" s="281"/>
      <c r="D42" s="281"/>
      <c r="E42" s="281"/>
      <c r="F42" s="281"/>
      <c r="G42" s="282"/>
    </row>
    <row r="43" spans="1:7" ht="14.25" customHeight="1"/>
    <row r="44" spans="1:7" ht="26.25" customHeight="1">
      <c r="A44" s="283" t="s">
        <v>92</v>
      </c>
      <c r="B44" s="283"/>
      <c r="C44" s="283"/>
      <c r="D44" s="283"/>
      <c r="E44" s="283"/>
      <c r="F44" s="283"/>
      <c r="G44" s="283"/>
    </row>
  </sheetData>
  <sheetProtection formatCells="0" formatColumns="0" formatRows="0" sort="0" autoFilter="0" pivotTables="0"/>
  <mergeCells count="48">
    <mergeCell ref="A32:A34"/>
    <mergeCell ref="C32:D32"/>
    <mergeCell ref="A37:A42"/>
    <mergeCell ref="B37:G42"/>
    <mergeCell ref="A44:G44"/>
    <mergeCell ref="G33:G34"/>
    <mergeCell ref="C34:D34"/>
    <mergeCell ref="E34:F34"/>
    <mergeCell ref="A35:A36"/>
    <mergeCell ref="B35:C35"/>
    <mergeCell ref="D35:E35"/>
    <mergeCell ref="F35:G35"/>
    <mergeCell ref="B36:C36"/>
    <mergeCell ref="D36:E36"/>
    <mergeCell ref="F36:G36"/>
    <mergeCell ref="E32:F32"/>
    <mergeCell ref="C33:D33"/>
    <mergeCell ref="E33:F33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22:D22"/>
    <mergeCell ref="C12:D12"/>
    <mergeCell ref="C13:D13"/>
    <mergeCell ref="C14:D14"/>
    <mergeCell ref="C15:D15"/>
    <mergeCell ref="C16:D16"/>
    <mergeCell ref="B17:G17"/>
    <mergeCell ref="B18:G18"/>
    <mergeCell ref="B19:D19"/>
    <mergeCell ref="E19:G19"/>
    <mergeCell ref="B20:D20"/>
    <mergeCell ref="B21:D21"/>
    <mergeCell ref="D3:F3"/>
    <mergeCell ref="A4:F4"/>
    <mergeCell ref="B6:G6"/>
    <mergeCell ref="A7:A16"/>
    <mergeCell ref="B7:G7"/>
    <mergeCell ref="C8:D8"/>
    <mergeCell ref="C9:D9"/>
    <mergeCell ref="C10:D10"/>
    <mergeCell ref="C11:D11"/>
  </mergeCells>
  <phoneticPr fontId="2"/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H36"/>
  <sheetViews>
    <sheetView view="pageBreakPreview" zoomScale="60" zoomScaleNormal="87" workbookViewId="0">
      <selection activeCell="F12" sqref="F12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D1" s="360" t="s">
        <v>29</v>
      </c>
      <c r="E1" s="361" t="str">
        <f ca="1">MID(CELL("filename",$A$1),FIND("]",CELL("filename",$A$1))+1,31)</f>
        <v>会場費</v>
      </c>
      <c r="F1" s="209"/>
      <c r="G1" s="210" t="s">
        <v>1</v>
      </c>
      <c r="H1" s="133"/>
    </row>
    <row r="2" spans="1:8" ht="25.2" customHeight="1">
      <c r="D2" s="358" t="s">
        <v>30</v>
      </c>
      <c r="E2" s="359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II2rJi+pNKoyiRAq1ZSAEN6N4zSNWPYs+kXKkms2WECPMpNkkKMOCeusY3+Vh6IiW9R0IV5rWoZ5xK24JDS0pw==" saltValue="iAF/LmIi5zCnDz9CZ8ir0g==" spinCount="100000" sheet="1" objects="1" scenarios="1" formatCells="0" formatColumns="0" formatRows="0" sort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H36"/>
  <sheetViews>
    <sheetView view="pageBreakPreview" zoomScale="60" zoomScaleNormal="87" workbookViewId="0">
      <selection activeCell="E13" sqref="E13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D1" s="360" t="s">
        <v>29</v>
      </c>
      <c r="E1" s="361" t="str">
        <f ca="1">MID(CELL("filename",$A$1),FIND("]",CELL("filename",$A$1))+1,31)</f>
        <v>賃金</v>
      </c>
      <c r="F1" s="209"/>
      <c r="G1" s="210" t="s">
        <v>1</v>
      </c>
      <c r="H1" s="133"/>
    </row>
    <row r="2" spans="1:8" ht="25.2" customHeight="1">
      <c r="D2" s="358" t="s">
        <v>30</v>
      </c>
      <c r="E2" s="359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tOMKM5hWcdL6wwtr1iM26xHyqlwHWVInP6ujkUQSQh0hKF28rpR0LD+mTRupBmEyXdnCx72shGq5FNOJEddo+g==" saltValue="9MJtdtbXL2MZqpA72o9u2Q==" spinCount="100000" sheet="1" objects="1" scenarios="1" formatCells="0" formatColumns="0" formatRows="0" sort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H36"/>
  <sheetViews>
    <sheetView zoomScale="87" zoomScaleNormal="87" workbookViewId="0">
      <selection activeCell="E10" sqref="E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D1" s="360" t="s">
        <v>29</v>
      </c>
      <c r="E1" s="361" t="str">
        <f ca="1">MID(CELL("filename",$A$1),FIND("]",CELL("filename",$A$1))+1,31)</f>
        <v>照明費</v>
      </c>
      <c r="F1" s="209"/>
      <c r="G1" s="210" t="s">
        <v>1</v>
      </c>
      <c r="H1" s="133"/>
    </row>
    <row r="2" spans="1:8" ht="25.2" customHeight="1">
      <c r="D2" s="358" t="s">
        <v>30</v>
      </c>
      <c r="E2" s="359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200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200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0oY/Bwjvot19i22S62sYecDyfcdTTdPYkpJ6Z67pqd/eLTiPmMOyqgyZ7euqMYix0NPYuYl2HbIobU6KJKwXRw==" saltValue="XXtpaNH3JokaWICyVVRWeA==" spinCount="100000" sheet="1" scenarios="1" formatCells="0" formatColumns="0" formatRows="0" sort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H36"/>
  <sheetViews>
    <sheetView zoomScale="87" zoomScaleNormal="87" workbookViewId="0">
      <selection activeCell="G8" sqref="G7:G8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D1" s="360" t="s">
        <v>29</v>
      </c>
      <c r="E1" s="361" t="str">
        <f ca="1">MID(CELL("filename",$A$1),FIND("]",CELL("filename",$A$1))+1,31)</f>
        <v>音響費</v>
      </c>
      <c r="F1" s="209"/>
      <c r="G1" s="210" t="s">
        <v>1</v>
      </c>
      <c r="H1" s="133"/>
    </row>
    <row r="2" spans="1:8" ht="25.2" customHeight="1">
      <c r="D2" s="358" t="s">
        <v>30</v>
      </c>
      <c r="E2" s="359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97"/>
      <c r="E6" s="147"/>
      <c r="F6" s="142"/>
      <c r="G6" s="148" t="str">
        <f>IF(F6="","",SUM($F$5:F6))</f>
        <v/>
      </c>
      <c r="H6" s="142" t="str">
        <f t="shared" ref="H6:H35" si="0">IF(F6=""," ",$E$2-G6)</f>
        <v xml:space="preserve"> </v>
      </c>
    </row>
    <row r="7" spans="1:8" ht="25.2" customHeight="1">
      <c r="A7" s="143"/>
      <c r="B7" s="144"/>
      <c r="C7" s="145"/>
      <c r="D7" s="197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97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97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97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B36" s="149"/>
      <c r="C36" s="137"/>
      <c r="D36" s="198"/>
      <c r="E36" s="199"/>
      <c r="F36" s="140"/>
      <c r="G36" s="141"/>
      <c r="H36" s="140"/>
    </row>
  </sheetData>
  <sheetProtection algorithmName="SHA-512" hashValue="YPZCrOI4S2q0CMkhCAb/9mZH8y5L8pJEev2TRh3KsEINOXCKSikW1Y9tI9f6Ii9pCl6os0vIRMEcYAznpShrnw==" saltValue="GughJumOdHLNsX+Kjg8FRA==" spinCount="100000" sheet="1" scenarios="1" formatCells="0" formatColumns="0" formatRows="0" sort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H67"/>
  <sheetViews>
    <sheetView view="pageBreakPreview" zoomScale="60" zoomScaleNormal="87" workbookViewId="0">
      <selection activeCell="G15" sqref="F15:G15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53" customWidth="1"/>
    <col min="5" max="5" width="18.77734375" style="132" customWidth="1"/>
    <col min="6" max="8" width="15.5546875" style="132" customWidth="1"/>
    <col min="9" max="9" width="9.109375" style="132" bestFit="1" customWidth="1"/>
    <col min="10" max="16384" width="8.88671875" style="132"/>
  </cols>
  <sheetData>
    <row r="1" spans="1:8" ht="25.2" customHeight="1">
      <c r="D1" s="365" t="s">
        <v>29</v>
      </c>
      <c r="E1" s="361" t="str">
        <f ca="1">MID(CELL("filename",$A$1),FIND("]",CELL("filename",$A$1))+1,31)</f>
        <v>舞台費</v>
      </c>
      <c r="F1" s="209"/>
      <c r="G1" s="210" t="s">
        <v>1</v>
      </c>
      <c r="H1" s="133"/>
    </row>
    <row r="2" spans="1:8" ht="25.2" customHeight="1">
      <c r="D2" s="365" t="s">
        <v>30</v>
      </c>
      <c r="E2" s="359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350" t="s">
        <v>31</v>
      </c>
      <c r="B4" s="362" t="s">
        <v>2</v>
      </c>
      <c r="C4" s="363"/>
      <c r="D4" s="353" t="s">
        <v>34</v>
      </c>
      <c r="E4" s="36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61">
        <v>1</v>
      </c>
      <c r="B5" s="162"/>
      <c r="C5" s="163"/>
      <c r="D5" s="164"/>
      <c r="E5" s="165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66"/>
      <c r="B6" s="167"/>
      <c r="C6" s="168"/>
      <c r="D6" s="169"/>
      <c r="E6" s="170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66"/>
      <c r="B7" s="167"/>
      <c r="C7" s="168"/>
      <c r="D7" s="169"/>
      <c r="E7" s="170"/>
      <c r="F7" s="171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66"/>
      <c r="B8" s="167"/>
      <c r="C8" s="168"/>
      <c r="D8" s="169"/>
      <c r="E8" s="170"/>
      <c r="F8" s="171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72"/>
      <c r="B9" s="167"/>
      <c r="C9" s="173"/>
      <c r="D9" s="174"/>
      <c r="E9" s="170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72"/>
      <c r="B10" s="167"/>
      <c r="C10" s="173"/>
      <c r="D10" s="174"/>
      <c r="E10" s="170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66"/>
      <c r="B11" s="167"/>
      <c r="C11" s="168"/>
      <c r="D11" s="169"/>
      <c r="E11" s="170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66"/>
      <c r="B12" s="167"/>
      <c r="C12" s="168"/>
      <c r="D12" s="169"/>
      <c r="E12" s="170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66"/>
      <c r="B13" s="167"/>
      <c r="C13" s="168"/>
      <c r="D13" s="169"/>
      <c r="E13" s="170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66"/>
      <c r="B14" s="167"/>
      <c r="C14" s="168"/>
      <c r="D14" s="169"/>
      <c r="E14" s="170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66"/>
      <c r="B15" s="167"/>
      <c r="C15" s="168"/>
      <c r="D15" s="169"/>
      <c r="E15" s="170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66"/>
      <c r="B16" s="167"/>
      <c r="C16" s="168"/>
      <c r="D16" s="169"/>
      <c r="E16" s="170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66"/>
      <c r="B17" s="167"/>
      <c r="C17" s="168"/>
      <c r="D17" s="169"/>
      <c r="E17" s="170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66"/>
      <c r="B18" s="167"/>
      <c r="C18" s="168"/>
      <c r="D18" s="169"/>
      <c r="E18" s="170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66"/>
      <c r="B19" s="167"/>
      <c r="C19" s="168"/>
      <c r="D19" s="169"/>
      <c r="E19" s="170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66"/>
      <c r="B20" s="167"/>
      <c r="C20" s="168"/>
      <c r="D20" s="169"/>
      <c r="E20" s="170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66"/>
      <c r="B21" s="167"/>
      <c r="C21" s="168"/>
      <c r="D21" s="169"/>
      <c r="E21" s="170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66"/>
      <c r="B22" s="167"/>
      <c r="C22" s="168"/>
      <c r="D22" s="169"/>
      <c r="E22" s="170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72"/>
      <c r="B23" s="167"/>
      <c r="C23" s="173"/>
      <c r="D23" s="175"/>
      <c r="E23" s="176"/>
      <c r="F23" s="177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66"/>
      <c r="B24" s="167"/>
      <c r="C24" s="168"/>
      <c r="D24" s="175"/>
      <c r="E24" s="170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4.75" customHeight="1">
      <c r="A25" s="166"/>
      <c r="B25" s="167"/>
      <c r="C25" s="168"/>
      <c r="D25" s="175"/>
      <c r="E25" s="170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4.75" customHeight="1">
      <c r="A26" s="166"/>
      <c r="B26" s="167"/>
      <c r="C26" s="168"/>
      <c r="D26" s="175"/>
      <c r="E26" s="170"/>
      <c r="F26" s="152"/>
      <c r="G26" s="148" t="str">
        <f>IF(F26="","",SUM($F$5:F26))</f>
        <v/>
      </c>
      <c r="H26" s="142" t="str">
        <f t="shared" si="0"/>
        <v xml:space="preserve"> </v>
      </c>
    </row>
    <row r="27" spans="1:8" ht="24.75" customHeight="1">
      <c r="A27" s="166"/>
      <c r="B27" s="167"/>
      <c r="C27" s="168"/>
      <c r="D27" s="169"/>
      <c r="E27" s="170"/>
      <c r="F27" s="152"/>
      <c r="G27" s="148" t="str">
        <f>IF(F27="","",SUM($F$5:F27))</f>
        <v/>
      </c>
      <c r="H27" s="142" t="str">
        <f t="shared" si="0"/>
        <v xml:space="preserve"> </v>
      </c>
    </row>
    <row r="28" spans="1:8" ht="24.75" customHeight="1">
      <c r="A28" s="166"/>
      <c r="B28" s="167"/>
      <c r="C28" s="168"/>
      <c r="D28" s="169"/>
      <c r="E28" s="170"/>
      <c r="F28" s="152"/>
      <c r="G28" s="148" t="str">
        <f>IF(F28="","",SUM($F$5:F28))</f>
        <v/>
      </c>
      <c r="H28" s="142" t="str">
        <f t="shared" si="0"/>
        <v xml:space="preserve"> </v>
      </c>
    </row>
    <row r="29" spans="1:8" ht="24.75" customHeight="1">
      <c r="A29" s="166"/>
      <c r="B29" s="167"/>
      <c r="C29" s="168"/>
      <c r="D29" s="169"/>
      <c r="E29" s="170"/>
      <c r="F29" s="152"/>
      <c r="G29" s="148" t="str">
        <f>IF(F29="","",SUM($F$5:F29))</f>
        <v/>
      </c>
      <c r="H29" s="142" t="str">
        <f t="shared" si="0"/>
        <v xml:space="preserve"> </v>
      </c>
    </row>
    <row r="30" spans="1:8" ht="24.75" customHeight="1">
      <c r="A30" s="166"/>
      <c r="B30" s="167"/>
      <c r="C30" s="168"/>
      <c r="D30" s="169"/>
      <c r="E30" s="170"/>
      <c r="F30" s="152"/>
      <c r="G30" s="148" t="str">
        <f>IF(F30="","",SUM($F$5:F30))</f>
        <v/>
      </c>
      <c r="H30" s="142" t="str">
        <f t="shared" si="0"/>
        <v xml:space="preserve"> </v>
      </c>
    </row>
    <row r="31" spans="1:8" ht="24.75" customHeight="1">
      <c r="A31" s="166"/>
      <c r="B31" s="167"/>
      <c r="C31" s="168"/>
      <c r="D31" s="169"/>
      <c r="E31" s="170"/>
      <c r="F31" s="152"/>
      <c r="G31" s="148" t="str">
        <f>IF(F31="","",SUM($F$5:F31))</f>
        <v/>
      </c>
      <c r="H31" s="142" t="str">
        <f t="shared" si="0"/>
        <v xml:space="preserve"> </v>
      </c>
    </row>
    <row r="32" spans="1:8" ht="24.75" customHeight="1">
      <c r="A32" s="166"/>
      <c r="B32" s="167"/>
      <c r="C32" s="168"/>
      <c r="D32" s="169"/>
      <c r="E32" s="170"/>
      <c r="F32" s="152"/>
      <c r="G32" s="148" t="str">
        <f>IF(F32="","",SUM($F$5:F32))</f>
        <v/>
      </c>
      <c r="H32" s="142" t="str">
        <f t="shared" si="0"/>
        <v xml:space="preserve"> </v>
      </c>
    </row>
    <row r="33" spans="1:8" ht="24.75" customHeight="1">
      <c r="A33" s="166"/>
      <c r="B33" s="167"/>
      <c r="C33" s="168"/>
      <c r="D33" s="175"/>
      <c r="E33" s="170"/>
      <c r="F33" s="152"/>
      <c r="G33" s="148" t="str">
        <f>IF(F33="","",SUM($F$5:F33))</f>
        <v/>
      </c>
      <c r="H33" s="142" t="str">
        <f t="shared" si="0"/>
        <v xml:space="preserve"> </v>
      </c>
    </row>
    <row r="34" spans="1:8" ht="24.75" customHeight="1">
      <c r="A34" s="172"/>
      <c r="B34" s="167"/>
      <c r="C34" s="173"/>
      <c r="D34" s="169"/>
      <c r="E34" s="170"/>
      <c r="F34" s="178"/>
      <c r="G34" s="148" t="str">
        <f>IF(F34="","",SUM($F$5:F34))</f>
        <v/>
      </c>
      <c r="H34" s="142" t="str">
        <f t="shared" si="0"/>
        <v xml:space="preserve"> </v>
      </c>
    </row>
    <row r="35" spans="1:8" ht="24.75" customHeight="1">
      <c r="A35" s="166"/>
      <c r="B35" s="167"/>
      <c r="C35" s="168"/>
      <c r="D35" s="169"/>
      <c r="E35" s="170"/>
      <c r="F35" s="152"/>
      <c r="G35" s="148" t="str">
        <f>IF(F35="","",SUM($F$5:F35))</f>
        <v/>
      </c>
      <c r="H35" s="142" t="str">
        <f t="shared" si="0"/>
        <v xml:space="preserve"> </v>
      </c>
    </row>
    <row r="36" spans="1:8" ht="24.75" customHeight="1">
      <c r="A36" s="166"/>
      <c r="B36" s="167"/>
      <c r="C36" s="168"/>
      <c r="D36" s="169"/>
      <c r="E36" s="170"/>
      <c r="F36" s="152"/>
      <c r="G36" s="148" t="str">
        <f>IF(F36="","",SUM($F$5:F36))</f>
        <v/>
      </c>
      <c r="H36" s="152" t="str">
        <f t="shared" si="0"/>
        <v xml:space="preserve"> </v>
      </c>
    </row>
    <row r="37" spans="1:8" ht="24.75" customHeight="1">
      <c r="A37" s="179"/>
      <c r="B37" s="167"/>
      <c r="C37" s="168"/>
      <c r="D37" s="180"/>
      <c r="E37" s="181"/>
      <c r="F37" s="152"/>
      <c r="G37" s="148" t="str">
        <f>IF(F37="","",SUM($F$5:F37))</f>
        <v/>
      </c>
      <c r="H37" s="152"/>
    </row>
    <row r="38" spans="1:8" ht="24.75" customHeight="1">
      <c r="A38" s="172"/>
      <c r="B38" s="167"/>
      <c r="C38" s="173"/>
      <c r="D38" s="182"/>
      <c r="E38" s="181"/>
      <c r="F38" s="178"/>
      <c r="G38" s="148" t="str">
        <f>IF(F38="","",SUM($F$5:F38))</f>
        <v/>
      </c>
      <c r="H38" s="152"/>
    </row>
    <row r="39" spans="1:8" ht="24.75" customHeight="1">
      <c r="A39" s="172"/>
      <c r="B39" s="167"/>
      <c r="C39" s="168"/>
      <c r="D39" s="182"/>
      <c r="E39" s="181"/>
      <c r="F39" s="152"/>
      <c r="G39" s="148" t="str">
        <f>IF(F39="","",SUM($F$5:F39))</f>
        <v/>
      </c>
      <c r="H39" s="152"/>
    </row>
    <row r="40" spans="1:8" ht="24.75" customHeight="1">
      <c r="A40" s="172"/>
      <c r="B40" s="167"/>
      <c r="C40" s="168"/>
      <c r="D40" s="180"/>
      <c r="E40" s="181"/>
      <c r="F40" s="152"/>
      <c r="G40" s="148" t="str">
        <f>IF(F40="","",SUM($F$5:F40))</f>
        <v/>
      </c>
      <c r="H40" s="152"/>
    </row>
    <row r="41" spans="1:8" ht="24.75" customHeight="1">
      <c r="A41" s="172"/>
      <c r="B41" s="167"/>
      <c r="C41" s="168"/>
      <c r="D41" s="180"/>
      <c r="E41" s="181"/>
      <c r="F41" s="152"/>
      <c r="G41" s="148" t="str">
        <f>IF(F41="","",SUM($F$5:F41))</f>
        <v/>
      </c>
      <c r="H41" s="152"/>
    </row>
    <row r="42" spans="1:8" ht="24.75" customHeight="1">
      <c r="A42" s="172"/>
      <c r="B42" s="167"/>
      <c r="C42" s="168"/>
      <c r="D42" s="180"/>
      <c r="E42" s="181"/>
      <c r="F42" s="152"/>
      <c r="G42" s="148" t="str">
        <f>IF(F42="","",SUM($F$5:F42))</f>
        <v/>
      </c>
      <c r="H42" s="152"/>
    </row>
    <row r="43" spans="1:8" ht="24.75" customHeight="1">
      <c r="A43" s="172"/>
      <c r="B43" s="167"/>
      <c r="C43" s="173"/>
      <c r="D43" s="182"/>
      <c r="E43" s="181"/>
      <c r="F43" s="178"/>
      <c r="G43" s="148" t="str">
        <f>IF(F43="","",SUM($F$5:F43))</f>
        <v/>
      </c>
      <c r="H43" s="152"/>
    </row>
    <row r="44" spans="1:8" ht="24.75" customHeight="1">
      <c r="A44" s="172"/>
      <c r="B44" s="167"/>
      <c r="C44" s="168"/>
      <c r="D44" s="183"/>
      <c r="E44" s="181"/>
      <c r="F44" s="152"/>
      <c r="G44" s="148" t="str">
        <f>IF(F44="","",SUM($F$5:F44))</f>
        <v/>
      </c>
      <c r="H44" s="152"/>
    </row>
    <row r="45" spans="1:8" ht="24.75" customHeight="1">
      <c r="A45" s="172"/>
      <c r="B45" s="167"/>
      <c r="C45" s="168"/>
      <c r="D45" s="180"/>
      <c r="E45" s="181"/>
      <c r="F45" s="152"/>
      <c r="G45" s="148" t="str">
        <f>IF(F45="","",SUM($F$5:F45))</f>
        <v/>
      </c>
      <c r="H45" s="152"/>
    </row>
    <row r="46" spans="1:8" ht="24.75" customHeight="1">
      <c r="A46" s="172"/>
      <c r="B46" s="167"/>
      <c r="C46" s="168"/>
      <c r="D46" s="180"/>
      <c r="E46" s="181"/>
      <c r="F46" s="152"/>
      <c r="G46" s="148" t="str">
        <f>IF(F46="","",SUM($F$5:F46))</f>
        <v/>
      </c>
      <c r="H46" s="152"/>
    </row>
    <row r="47" spans="1:8" ht="24.75" customHeight="1">
      <c r="A47" s="172"/>
      <c r="B47" s="167"/>
      <c r="C47" s="168"/>
      <c r="D47" s="182"/>
      <c r="E47" s="181"/>
      <c r="F47" s="152"/>
      <c r="G47" s="148" t="str">
        <f>IF(F47="","",SUM($F$5:F47))</f>
        <v/>
      </c>
      <c r="H47" s="152"/>
    </row>
    <row r="48" spans="1:8" ht="24.75" customHeight="1">
      <c r="A48" s="172"/>
      <c r="B48" s="167"/>
      <c r="C48" s="168"/>
      <c r="D48" s="180"/>
      <c r="E48" s="181"/>
      <c r="F48" s="152"/>
      <c r="G48" s="148" t="str">
        <f>IF(F48="","",SUM($F$5:F48))</f>
        <v/>
      </c>
      <c r="H48" s="152"/>
    </row>
    <row r="49" spans="1:8" ht="24.75" customHeight="1">
      <c r="A49" s="172"/>
      <c r="B49" s="184"/>
      <c r="C49" s="185"/>
      <c r="D49" s="186"/>
      <c r="E49" s="187"/>
      <c r="F49" s="152"/>
      <c r="G49" s="148" t="str">
        <f>IF(F49="","",SUM($F$5:F49))</f>
        <v/>
      </c>
      <c r="H49" s="152" t="str">
        <f t="shared" ref="H49:H66" si="1">IF(AND(F49="",G49="")," ",H48+F49-G49)</f>
        <v xml:space="preserve"> </v>
      </c>
    </row>
    <row r="50" spans="1:8" ht="24.75" customHeight="1">
      <c r="A50" s="172"/>
      <c r="B50" s="144"/>
      <c r="C50" s="188"/>
      <c r="D50" s="186"/>
      <c r="E50" s="187"/>
      <c r="F50" s="152"/>
      <c r="G50" s="148" t="str">
        <f>IF(F50="","",SUM($F$5:F50))</f>
        <v/>
      </c>
      <c r="H50" s="152" t="str">
        <f t="shared" si="1"/>
        <v xml:space="preserve"> </v>
      </c>
    </row>
    <row r="51" spans="1:8" ht="24.75" customHeight="1">
      <c r="A51" s="172"/>
      <c r="B51" s="184"/>
      <c r="C51" s="185"/>
      <c r="D51" s="186"/>
      <c r="E51" s="187"/>
      <c r="F51" s="152"/>
      <c r="G51" s="148" t="str">
        <f>IF(F51="","",SUM($F$5:F51))</f>
        <v/>
      </c>
      <c r="H51" s="152" t="str">
        <f t="shared" si="1"/>
        <v xml:space="preserve"> </v>
      </c>
    </row>
    <row r="52" spans="1:8" ht="24.75" customHeight="1">
      <c r="A52" s="172"/>
      <c r="B52" s="144"/>
      <c r="C52" s="188"/>
      <c r="D52" s="186"/>
      <c r="E52" s="187"/>
      <c r="F52" s="178"/>
      <c r="G52" s="148" t="str">
        <f>IF(F52="","",SUM($F$5:F52))</f>
        <v/>
      </c>
      <c r="H52" s="152" t="str">
        <f t="shared" si="1"/>
        <v xml:space="preserve"> </v>
      </c>
    </row>
    <row r="53" spans="1:8" ht="24.75" customHeight="1">
      <c r="A53" s="172"/>
      <c r="B53" s="184"/>
      <c r="C53" s="185"/>
      <c r="D53" s="186"/>
      <c r="E53" s="187"/>
      <c r="F53" s="152"/>
      <c r="G53" s="148" t="str">
        <f>IF(F53="","",SUM($F$5:F53))</f>
        <v/>
      </c>
      <c r="H53" s="152" t="str">
        <f t="shared" si="1"/>
        <v xml:space="preserve"> </v>
      </c>
    </row>
    <row r="54" spans="1:8" ht="24.75" customHeight="1">
      <c r="A54" s="172"/>
      <c r="B54" s="144"/>
      <c r="C54" s="188"/>
      <c r="D54" s="189"/>
      <c r="E54" s="187"/>
      <c r="F54" s="152"/>
      <c r="G54" s="148" t="str">
        <f>IF(F54="","",SUM($F$5:F54))</f>
        <v/>
      </c>
      <c r="H54" s="152" t="str">
        <f t="shared" si="1"/>
        <v xml:space="preserve"> </v>
      </c>
    </row>
    <row r="55" spans="1:8" ht="24.75" customHeight="1">
      <c r="A55" s="172"/>
      <c r="B55" s="144"/>
      <c r="C55" s="173"/>
      <c r="D55" s="190"/>
      <c r="E55" s="187"/>
      <c r="F55" s="178"/>
      <c r="G55" s="148" t="str">
        <f>IF(F55="","",SUM($F$5:F55))</f>
        <v/>
      </c>
      <c r="H55" s="152" t="str">
        <f t="shared" si="1"/>
        <v xml:space="preserve"> </v>
      </c>
    </row>
    <row r="56" spans="1:8" ht="24.75" customHeight="1">
      <c r="A56" s="172"/>
      <c r="B56" s="144"/>
      <c r="C56" s="188"/>
      <c r="D56" s="189"/>
      <c r="E56" s="187"/>
      <c r="F56" s="152"/>
      <c r="G56" s="148" t="str">
        <f>IF(F56="","",SUM($F$5:F56))</f>
        <v/>
      </c>
      <c r="H56" s="152" t="str">
        <f t="shared" si="1"/>
        <v xml:space="preserve"> </v>
      </c>
    </row>
    <row r="57" spans="1:8" ht="24.75" customHeight="1">
      <c r="A57" s="172"/>
      <c r="B57" s="144"/>
      <c r="C57" s="173"/>
      <c r="D57" s="190"/>
      <c r="E57" s="191"/>
      <c r="F57" s="178"/>
      <c r="G57" s="148" t="str">
        <f>IF(F57="","",SUM($F$5:F57))</f>
        <v/>
      </c>
      <c r="H57" s="152" t="str">
        <f t="shared" si="1"/>
        <v xml:space="preserve"> </v>
      </c>
    </row>
    <row r="58" spans="1:8" ht="24.75" customHeight="1">
      <c r="A58" s="172"/>
      <c r="B58" s="144"/>
      <c r="C58" s="173"/>
      <c r="D58" s="190"/>
      <c r="E58" s="191"/>
      <c r="F58" s="178"/>
      <c r="G58" s="148" t="str">
        <f>IF(F58="","",SUM($F$5:F58))</f>
        <v/>
      </c>
      <c r="H58" s="152" t="str">
        <f t="shared" si="1"/>
        <v xml:space="preserve"> </v>
      </c>
    </row>
    <row r="59" spans="1:8" ht="24.75" customHeight="1">
      <c r="A59" s="172"/>
      <c r="B59" s="144"/>
      <c r="C59" s="188"/>
      <c r="D59" s="189"/>
      <c r="E59" s="187"/>
      <c r="F59" s="152"/>
      <c r="G59" s="148" t="str">
        <f>IF(F59="","",SUM($F$5:F59))</f>
        <v/>
      </c>
      <c r="H59" s="152" t="str">
        <f t="shared" si="1"/>
        <v xml:space="preserve"> </v>
      </c>
    </row>
    <row r="60" spans="1:8" ht="24.75" customHeight="1">
      <c r="A60" s="172"/>
      <c r="B60" s="144"/>
      <c r="C60" s="188"/>
      <c r="D60" s="189"/>
      <c r="E60" s="187"/>
      <c r="F60" s="152"/>
      <c r="G60" s="148" t="str">
        <f>IF(F60="","",SUM($F$5:F60))</f>
        <v/>
      </c>
      <c r="H60" s="152" t="str">
        <f t="shared" si="1"/>
        <v xml:space="preserve"> </v>
      </c>
    </row>
    <row r="61" spans="1:8" ht="24.75" customHeight="1">
      <c r="A61" s="172"/>
      <c r="B61" s="144"/>
      <c r="C61" s="188"/>
      <c r="D61" s="189"/>
      <c r="E61" s="187"/>
      <c r="F61" s="152"/>
      <c r="G61" s="148" t="str">
        <f>IF(F61="","",SUM($F$5:F61))</f>
        <v/>
      </c>
      <c r="H61" s="152" t="str">
        <f t="shared" si="1"/>
        <v xml:space="preserve"> </v>
      </c>
    </row>
    <row r="62" spans="1:8" ht="24.75" customHeight="1">
      <c r="A62" s="172"/>
      <c r="B62" s="144"/>
      <c r="C62" s="173"/>
      <c r="D62" s="190"/>
      <c r="E62" s="192"/>
      <c r="F62" s="178"/>
      <c r="G62" s="148" t="str">
        <f>IF(F62="","",SUM($F$5:F62))</f>
        <v/>
      </c>
      <c r="H62" s="152" t="str">
        <f t="shared" si="1"/>
        <v xml:space="preserve"> </v>
      </c>
    </row>
    <row r="63" spans="1:8" ht="24.75" customHeight="1">
      <c r="A63" s="172"/>
      <c r="B63" s="144"/>
      <c r="C63" s="173"/>
      <c r="D63" s="189"/>
      <c r="E63" s="193"/>
      <c r="F63" s="152"/>
      <c r="G63" s="148" t="str">
        <f>IF(F63="","",SUM($F$5:F63))</f>
        <v/>
      </c>
      <c r="H63" s="152" t="str">
        <f t="shared" si="1"/>
        <v xml:space="preserve"> </v>
      </c>
    </row>
    <row r="64" spans="1:8" ht="24.75" customHeight="1">
      <c r="A64" s="172"/>
      <c r="B64" s="144"/>
      <c r="C64" s="188"/>
      <c r="D64" s="189"/>
      <c r="E64" s="193"/>
      <c r="F64" s="194"/>
      <c r="G64" s="148" t="str">
        <f>IF(F64="","",SUM($F$5:F64))</f>
        <v/>
      </c>
      <c r="H64" s="152" t="str">
        <f t="shared" si="1"/>
        <v xml:space="preserve"> </v>
      </c>
    </row>
    <row r="65" spans="1:8" ht="24.75" customHeight="1">
      <c r="A65" s="172"/>
      <c r="B65" s="195"/>
      <c r="C65" s="178"/>
      <c r="D65" s="190"/>
      <c r="E65" s="191"/>
      <c r="F65" s="178"/>
      <c r="G65" s="148" t="str">
        <f>IF(F65="","",SUM($F$5:F65))</f>
        <v/>
      </c>
      <c r="H65" s="152" t="str">
        <f t="shared" si="1"/>
        <v xml:space="preserve"> </v>
      </c>
    </row>
    <row r="66" spans="1:8" ht="24.75" customHeight="1">
      <c r="A66" s="172"/>
      <c r="B66" s="195"/>
      <c r="C66" s="177"/>
      <c r="D66" s="190"/>
      <c r="E66" s="192"/>
      <c r="F66" s="178"/>
      <c r="G66" s="148" t="str">
        <f>IF(F66="","",SUM($F$5:F66))</f>
        <v/>
      </c>
      <c r="H66" s="152" t="str">
        <f t="shared" si="1"/>
        <v xml:space="preserve"> </v>
      </c>
    </row>
    <row r="67" spans="1:8" ht="24.75" customHeight="1">
      <c r="A67" s="172"/>
      <c r="B67" s="195"/>
      <c r="C67" s="173"/>
      <c r="D67" s="196"/>
      <c r="E67" s="192"/>
      <c r="F67" s="177"/>
      <c r="G67" s="148" t="str">
        <f>IF(F67="","",SUM($F$5:F67))</f>
        <v/>
      </c>
      <c r="H67" s="152" t="str">
        <f t="shared" ref="H67" si="2">IF(AND(F67="",G67="")," ",H66+F67-G67)</f>
        <v xml:space="preserve"> </v>
      </c>
    </row>
  </sheetData>
  <sheetProtection algorithmName="SHA-512" hashValue="RenTgvMz6nlfbQqh/Q7bna1J2K3HJF91fT3wo8Jz2JXmT1Ap7W3wJhX0WLDs+90GEJTZvgq6hZ1Bvre9J2wBhw==" saltValue="/pRKTMMpWrr6pnYmAFKktA==" spinCount="100000" sheet="1" scenarios="1" formatCells="0" formatColumns="0" formatRows="0" insertHyperlinks="0" sort="0" autoFilter="0"/>
  <sortState ref="B6:H67">
    <sortCondition ref="B6:B67"/>
    <sortCondition ref="C6:C67"/>
  </sortState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H53"/>
  <sheetViews>
    <sheetView zoomScale="87" zoomScaleNormal="87" zoomScaleSheetLayoutView="74" workbookViewId="0">
      <selection activeCell="E1" sqref="E1:E1048576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D1" s="360" t="s">
        <v>29</v>
      </c>
      <c r="E1" s="361" t="str">
        <f ca="1">MID(CELL("filename",$A$1),FIND("]",CELL("filename",$A$1))+1,31)</f>
        <v>消耗品費</v>
      </c>
      <c r="F1" s="209"/>
      <c r="G1" s="210" t="s">
        <v>1</v>
      </c>
      <c r="H1" s="133"/>
    </row>
    <row r="2" spans="1:8" ht="25.2" customHeight="1">
      <c r="D2" s="358" t="s">
        <v>30</v>
      </c>
      <c r="E2" s="359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59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1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  <row r="37" spans="1:8">
      <c r="B37" s="160"/>
      <c r="C37" s="160"/>
      <c r="D37" s="160"/>
      <c r="E37" s="160"/>
      <c r="F37" s="160"/>
      <c r="G37" s="160"/>
      <c r="H37" s="160"/>
    </row>
    <row r="38" spans="1:8">
      <c r="B38" s="160"/>
      <c r="C38" s="160"/>
      <c r="D38" s="160"/>
      <c r="E38" s="160"/>
      <c r="F38" s="160"/>
      <c r="G38" s="160"/>
      <c r="H38" s="160"/>
    </row>
    <row r="39" spans="1:8">
      <c r="B39" s="160"/>
      <c r="C39" s="160"/>
      <c r="D39" s="160"/>
      <c r="E39" s="160"/>
      <c r="F39" s="160"/>
      <c r="G39" s="160"/>
      <c r="H39" s="160"/>
    </row>
    <row r="40" spans="1:8">
      <c r="B40" s="160"/>
      <c r="C40" s="160"/>
      <c r="D40" s="160"/>
      <c r="E40" s="160"/>
      <c r="F40" s="160"/>
      <c r="G40" s="160"/>
      <c r="H40" s="160"/>
    </row>
    <row r="41" spans="1:8">
      <c r="B41" s="160"/>
      <c r="C41" s="160"/>
      <c r="D41" s="160"/>
      <c r="E41" s="160"/>
      <c r="F41" s="160"/>
      <c r="G41" s="160"/>
      <c r="H41" s="160"/>
    </row>
    <row r="42" spans="1:8">
      <c r="B42" s="160"/>
      <c r="C42" s="160"/>
      <c r="D42" s="160"/>
      <c r="E42" s="160"/>
      <c r="F42" s="160"/>
      <c r="G42" s="160"/>
      <c r="H42" s="160"/>
    </row>
    <row r="43" spans="1:8">
      <c r="B43" s="160"/>
      <c r="C43" s="160"/>
      <c r="D43" s="160"/>
      <c r="E43" s="160"/>
      <c r="F43" s="160"/>
      <c r="G43" s="160"/>
      <c r="H43" s="160"/>
    </row>
    <row r="44" spans="1:8">
      <c r="B44" s="160"/>
      <c r="C44" s="160"/>
      <c r="D44" s="160"/>
      <c r="E44" s="160"/>
      <c r="F44" s="160"/>
      <c r="G44" s="160"/>
      <c r="H44" s="160"/>
    </row>
    <row r="45" spans="1:8">
      <c r="B45" s="160"/>
      <c r="C45" s="160"/>
      <c r="D45" s="160"/>
      <c r="E45" s="160"/>
      <c r="F45" s="160"/>
      <c r="G45" s="160"/>
      <c r="H45" s="160"/>
    </row>
    <row r="46" spans="1:8">
      <c r="B46" s="160"/>
      <c r="C46" s="160"/>
      <c r="D46" s="160"/>
      <c r="E46" s="160"/>
      <c r="F46" s="160"/>
      <c r="G46" s="160"/>
      <c r="H46" s="160"/>
    </row>
    <row r="47" spans="1:8">
      <c r="B47" s="160"/>
      <c r="C47" s="160"/>
      <c r="D47" s="160"/>
      <c r="E47" s="160"/>
      <c r="F47" s="160"/>
      <c r="G47" s="160"/>
      <c r="H47" s="160"/>
    </row>
    <row r="48" spans="1:8">
      <c r="B48" s="160"/>
      <c r="C48" s="160"/>
      <c r="D48" s="160"/>
      <c r="E48" s="160"/>
      <c r="F48" s="160"/>
      <c r="G48" s="160"/>
      <c r="H48" s="160"/>
    </row>
    <row r="49" spans="2:8">
      <c r="B49" s="160"/>
      <c r="C49" s="160"/>
      <c r="D49" s="160"/>
      <c r="E49" s="160"/>
      <c r="F49" s="160"/>
      <c r="G49" s="160"/>
      <c r="H49" s="160"/>
    </row>
    <row r="50" spans="2:8">
      <c r="B50" s="160"/>
      <c r="C50" s="160"/>
      <c r="D50" s="160"/>
      <c r="E50" s="160"/>
      <c r="F50" s="160"/>
      <c r="G50" s="160"/>
      <c r="H50" s="160"/>
    </row>
    <row r="51" spans="2:8">
      <c r="B51" s="160"/>
      <c r="C51" s="160"/>
      <c r="D51" s="160"/>
      <c r="E51" s="160"/>
      <c r="F51" s="160"/>
      <c r="G51" s="160"/>
      <c r="H51" s="160"/>
    </row>
    <row r="52" spans="2:8">
      <c r="B52" s="160"/>
      <c r="C52" s="160"/>
      <c r="D52" s="160"/>
      <c r="E52" s="160"/>
      <c r="F52" s="160"/>
      <c r="G52" s="160"/>
      <c r="H52" s="160"/>
    </row>
    <row r="53" spans="2:8">
      <c r="B53" s="160"/>
      <c r="C53" s="160"/>
      <c r="D53" s="160"/>
      <c r="E53" s="160"/>
      <c r="F53" s="160"/>
      <c r="G53" s="160"/>
      <c r="H53" s="160"/>
    </row>
  </sheetData>
  <sheetProtection algorithmName="SHA-512" hashValue="FCCq4ZOUXYB4NGRmL7ASxaUjVl8ukABKJzP6VR11CDxk6sNxGHTtlHwktmvFdnNwBwlxeD1hJ+8wFoS+zPeIRQ==" saltValue="Gdztbsy/o3QHWD0sFOJvPQ==" spinCount="100000" sheet="1" scenarios="1" formatCells="0" formatColumns="0" formatRows="0" insertHyperlinks="0" sort="0" autoFilter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  <ignoredErrors>
    <ignoredError sqref="G6:G8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I36"/>
  <sheetViews>
    <sheetView view="pageBreakPreview" zoomScale="60" zoomScaleNormal="87" workbookViewId="0">
      <selection activeCell="K10" sqref="K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53" customWidth="1"/>
    <col min="5" max="5" width="20.77734375" style="153" customWidth="1"/>
    <col min="6" max="8" width="15.5546875" style="132" customWidth="1"/>
    <col min="9" max="16384" width="8.88671875" style="209"/>
  </cols>
  <sheetData>
    <row r="1" spans="1:9" ht="25.2" customHeight="1">
      <c r="D1" s="207" t="s">
        <v>29</v>
      </c>
      <c r="E1" s="204" t="str">
        <f ca="1">MID(CELL("filename",$A$1),FIND("]",CELL("filename",$A$1))+1,31)</f>
        <v>食糧費</v>
      </c>
      <c r="G1" s="371" t="s">
        <v>1</v>
      </c>
      <c r="H1" s="133"/>
    </row>
    <row r="2" spans="1:9" ht="25.2" customHeight="1">
      <c r="D2" s="207" t="s">
        <v>30</v>
      </c>
      <c r="E2" s="208">
        <f ca="1">INDEX(収支表!B:B,MATCH($E$1,収支表!$A:$A,0))</f>
        <v>0</v>
      </c>
    </row>
    <row r="3" spans="1:9" ht="6.6" customHeight="1" thickBot="1">
      <c r="E3" s="158"/>
    </row>
    <row r="4" spans="1:9" ht="25.2" customHeight="1" thickTop="1">
      <c r="A4" s="350" t="s">
        <v>31</v>
      </c>
      <c r="B4" s="351" t="s">
        <v>2</v>
      </c>
      <c r="C4" s="352"/>
      <c r="D4" s="366" t="s">
        <v>34</v>
      </c>
      <c r="E4" s="367" t="s">
        <v>35</v>
      </c>
      <c r="F4" s="355" t="s">
        <v>32</v>
      </c>
      <c r="G4" s="356" t="s">
        <v>33</v>
      </c>
      <c r="H4" s="357" t="s">
        <v>0</v>
      </c>
    </row>
    <row r="5" spans="1:9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  <c r="I5" s="368" t="s">
        <v>175</v>
      </c>
    </row>
    <row r="6" spans="1:9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9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9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9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9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9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9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9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9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9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9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l2MZsTjlwkDRk0dg9uLCGwOr2JSeOHEO6dRD3JNA9NYa0qv2yIdbOrUYrGSCPdYoe9VJiPfblJh4k+z3RIVuGQ==" saltValue="iqxeGJG4v3bYM9id3qZrNw==" spinCount="100000" sheet="1" scenarios="1" formatCells="0" formatColumns="0" formatRows="0" sort="0" autoFilter="0" pivotTables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  <pageSetUpPr fitToPage="1"/>
  </sheetPr>
  <dimension ref="A1:I36"/>
  <sheetViews>
    <sheetView view="pageBreakPreview" zoomScale="60" zoomScaleNormal="87" workbookViewId="0">
      <selection activeCell="K10" sqref="K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209"/>
  </cols>
  <sheetData>
    <row r="1" spans="1:9" ht="25.2" customHeight="1">
      <c r="D1" s="206" t="s">
        <v>29</v>
      </c>
      <c r="E1" s="204" t="str">
        <f ca="1">MID(CELL("filename",$A$1),FIND("]",CELL("filename",$A$1))+1,31)</f>
        <v>印刷製本費</v>
      </c>
      <c r="G1" s="371" t="s">
        <v>1</v>
      </c>
      <c r="H1" s="133"/>
    </row>
    <row r="2" spans="1:9" ht="25.2" customHeight="1">
      <c r="D2" s="203" t="s">
        <v>30</v>
      </c>
      <c r="E2" s="205">
        <f ca="1">INDEX(収支表!B:B,MATCH($E$1,収支表!$A:$A,0))</f>
        <v>0</v>
      </c>
    </row>
    <row r="3" spans="1:9" ht="6.6" customHeight="1" thickBot="1">
      <c r="E3" s="134"/>
    </row>
    <row r="4" spans="1:9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9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  <c r="I5" s="370" t="s">
        <v>176</v>
      </c>
    </row>
    <row r="6" spans="1:9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9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9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9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9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9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9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9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9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9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9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l3VqQTr07rV5k+6/yuxsTBX8YQQUj5Hg77Rjk52Uj9eQ4NyfdDYZSIzL9ZE1w54fYLl9IlQBpCZqW405gncaIA==" saltValue="RBCbpcvyFNCPkfQjKz9vmQ==" spinCount="100000" sheet="1" scenarios="1" formatCells="0" formatColumns="0" formatRows="0" sort="0" autoFilter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  <pageSetUpPr fitToPage="1"/>
  </sheetPr>
  <dimension ref="A1:H36"/>
  <sheetViews>
    <sheetView zoomScale="87" zoomScaleNormal="87" workbookViewId="0">
      <selection activeCell="K10" sqref="K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209"/>
  </cols>
  <sheetData>
    <row r="1" spans="1:8" ht="25.2" customHeight="1">
      <c r="D1" s="206" t="s">
        <v>29</v>
      </c>
      <c r="E1" s="204" t="str">
        <f ca="1">MID(CELL("filename",$A$1),FIND("]",CELL("filename",$A$1))+1,31)</f>
        <v>通信運搬費</v>
      </c>
      <c r="G1" s="371" t="s">
        <v>1</v>
      </c>
      <c r="H1" s="133"/>
    </row>
    <row r="2" spans="1:8" ht="25.2" customHeight="1">
      <c r="D2" s="203" t="s">
        <v>30</v>
      </c>
      <c r="E2" s="205">
        <f ca="1">INDEX(収支表!B:B,MATCH($E$1,収支表!$A:$A,0))</f>
        <v>0</v>
      </c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eDFKavcl1wAQu9W3yo5tEQaX1QvJ8eM/1tgeY06z9EAFfKBdh1sGl9OpniVMCpMJ5EJmlxLU/k//yznMxTJkvw==" saltValue="J4bRk+6601J0fm1sey4bhw==" spinCount="100000" sheet="1" scenarios="1" formatCells="0" formatColumns="0" formatRows="0" sort="0" autoFilter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  <pageSetUpPr fitToPage="1"/>
  </sheetPr>
  <dimension ref="A1:H36"/>
  <sheetViews>
    <sheetView zoomScale="87" zoomScaleNormal="87" workbookViewId="0">
      <selection activeCell="K11" sqref="K11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209"/>
  </cols>
  <sheetData>
    <row r="1" spans="1:8" ht="25.2" customHeight="1">
      <c r="D1" s="206" t="s">
        <v>29</v>
      </c>
      <c r="E1" s="204" t="str">
        <f ca="1">MID(CELL("filename",$A$1),FIND("]",CELL("filename",$A$1))+1,31)</f>
        <v>使用料及賃借料</v>
      </c>
      <c r="G1" s="371" t="s">
        <v>1</v>
      </c>
      <c r="H1" s="133"/>
    </row>
    <row r="2" spans="1:8" ht="25.2" customHeight="1">
      <c r="D2" s="203" t="s">
        <v>30</v>
      </c>
      <c r="E2" s="205">
        <f ca="1">INDEX(収支表!B:B,MATCH($E$1,収支表!$A:$A,0))</f>
        <v>0</v>
      </c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+JDjRP+rM1904osd5loSYKh7KjwsIjvxxA+Vn3oQ1gRrjIsSRVESKODcpOCK6Kofrp/fosLFqQkXP8qjz/dnmQ==" saltValue="MvQmRu2NbiCxf0YlN4T8Rg==" spinCount="100000" sheet="1" scenarios="1" formatCells="0" formatColumns="0" formatRows="0" sort="0" autoFilter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564B-AB73-46F9-A84F-BF191E4292AD}">
  <sheetPr>
    <tabColor theme="6"/>
    <pageSetUpPr fitToPage="1"/>
  </sheetPr>
  <dimension ref="A1:F30"/>
  <sheetViews>
    <sheetView view="pageBreakPreview" zoomScale="60" zoomScaleNormal="97" workbookViewId="0">
      <selection activeCell="D9" sqref="D9:E9"/>
    </sheetView>
  </sheetViews>
  <sheetFormatPr defaultRowHeight="13.2"/>
  <cols>
    <col min="1" max="2" width="9.44140625" customWidth="1"/>
    <col min="3" max="3" width="14.6640625" customWidth="1"/>
    <col min="4" max="4" width="43" customWidth="1"/>
    <col min="5" max="5" width="11.88671875" customWidth="1"/>
  </cols>
  <sheetData>
    <row r="1" spans="1:5" ht="16.2">
      <c r="A1" s="220" t="str">
        <f>事業計画!A1</f>
        <v>【令和8年度】</v>
      </c>
      <c r="B1" s="221"/>
      <c r="C1" s="221"/>
      <c r="D1" s="221"/>
      <c r="E1" s="53" t="s">
        <v>109</v>
      </c>
    </row>
    <row r="2" spans="1:5" ht="9.75" customHeight="1">
      <c r="A2" s="220"/>
      <c r="B2" s="222"/>
      <c r="C2" s="222"/>
      <c r="D2" s="222"/>
      <c r="E2" s="219"/>
    </row>
    <row r="3" spans="1:5" ht="21.75" customHeight="1">
      <c r="A3" s="220" t="str">
        <f>事業計画!A3</f>
        <v>劇団名</v>
      </c>
      <c r="B3" s="223"/>
      <c r="C3" s="223"/>
      <c r="D3" s="224"/>
      <c r="E3" s="54" t="s">
        <v>57</v>
      </c>
    </row>
    <row r="4" spans="1:5" ht="32.1" customHeight="1">
      <c r="A4" s="291" t="s">
        <v>148</v>
      </c>
      <c r="B4" s="292"/>
      <c r="C4" s="292"/>
      <c r="D4" s="293"/>
      <c r="E4" s="217" t="s">
        <v>95</v>
      </c>
    </row>
    <row r="5" spans="1:5" ht="9.6" customHeight="1">
      <c r="A5" s="52"/>
      <c r="B5" s="52"/>
      <c r="C5" s="52"/>
      <c r="D5" s="52"/>
      <c r="E5" s="52"/>
    </row>
    <row r="6" spans="1:5" ht="22.65" customHeight="1">
      <c r="A6" s="55" t="s">
        <v>110</v>
      </c>
      <c r="B6" s="52"/>
      <c r="C6" s="52"/>
      <c r="D6" s="52"/>
      <c r="E6" s="56" t="s">
        <v>111</v>
      </c>
    </row>
    <row r="7" spans="1:5" ht="17.25" customHeight="1">
      <c r="A7" s="294" t="s">
        <v>112</v>
      </c>
      <c r="B7" s="295"/>
      <c r="C7" s="57" t="s">
        <v>113</v>
      </c>
      <c r="D7" s="294" t="s">
        <v>114</v>
      </c>
      <c r="E7" s="296"/>
    </row>
    <row r="8" spans="1:5" ht="24" customHeight="1">
      <c r="A8" s="297" t="s">
        <v>115</v>
      </c>
      <c r="B8" s="297"/>
      <c r="C8" s="118">
        <v>0</v>
      </c>
      <c r="D8" s="298"/>
      <c r="E8" s="299"/>
    </row>
    <row r="9" spans="1:5" ht="91.5" customHeight="1">
      <c r="A9" s="300" t="s">
        <v>116</v>
      </c>
      <c r="B9" s="301"/>
      <c r="C9" s="121">
        <v>0</v>
      </c>
      <c r="D9" s="302" t="s">
        <v>135</v>
      </c>
      <c r="E9" s="303"/>
    </row>
    <row r="10" spans="1:5" ht="24" customHeight="1">
      <c r="A10" s="304" t="s">
        <v>117</v>
      </c>
      <c r="B10" s="304"/>
      <c r="C10" s="122">
        <v>0</v>
      </c>
      <c r="D10" s="305"/>
      <c r="E10" s="306"/>
    </row>
    <row r="11" spans="1:5" ht="24" customHeight="1" thickBot="1">
      <c r="A11" s="304" t="s">
        <v>118</v>
      </c>
      <c r="B11" s="304"/>
      <c r="C11" s="122">
        <v>0</v>
      </c>
      <c r="D11" s="305" t="s">
        <v>149</v>
      </c>
      <c r="E11" s="306"/>
    </row>
    <row r="12" spans="1:5" ht="24" customHeight="1" thickTop="1">
      <c r="A12" s="307" t="s">
        <v>119</v>
      </c>
      <c r="B12" s="307"/>
      <c r="C12" s="58">
        <f>SUM(C8:C11)</f>
        <v>0</v>
      </c>
      <c r="D12" s="308"/>
      <c r="E12" s="309"/>
    </row>
    <row r="13" spans="1:5" ht="22.65" customHeight="1">
      <c r="A13" s="55" t="s">
        <v>120</v>
      </c>
      <c r="B13" s="52"/>
      <c r="C13" s="52"/>
      <c r="D13" s="52"/>
      <c r="E13" s="52"/>
    </row>
    <row r="14" spans="1:5" ht="17.25" customHeight="1">
      <c r="A14" s="294" t="s">
        <v>112</v>
      </c>
      <c r="B14" s="295"/>
      <c r="C14" s="57" t="s">
        <v>113</v>
      </c>
      <c r="D14" s="294" t="s">
        <v>114</v>
      </c>
      <c r="E14" s="296"/>
    </row>
    <row r="15" spans="1:5" ht="27" customHeight="1">
      <c r="A15" s="297" t="s">
        <v>121</v>
      </c>
      <c r="B15" s="297"/>
      <c r="C15" s="118">
        <v>0</v>
      </c>
      <c r="D15" s="310" t="s">
        <v>136</v>
      </c>
      <c r="E15" s="311"/>
    </row>
    <row r="16" spans="1:5" ht="27" customHeight="1">
      <c r="A16" s="304" t="s">
        <v>122</v>
      </c>
      <c r="B16" s="304"/>
      <c r="C16" s="119">
        <v>0</v>
      </c>
      <c r="D16" s="312"/>
      <c r="E16" s="313"/>
    </row>
    <row r="17" spans="1:6" ht="27" customHeight="1">
      <c r="A17" s="304" t="s">
        <v>123</v>
      </c>
      <c r="B17" s="304"/>
      <c r="C17" s="119">
        <v>0</v>
      </c>
      <c r="D17" s="312" t="s">
        <v>137</v>
      </c>
      <c r="E17" s="313"/>
    </row>
    <row r="18" spans="1:6" ht="27" customHeight="1">
      <c r="A18" s="304" t="s">
        <v>124</v>
      </c>
      <c r="B18" s="304"/>
      <c r="C18" s="119">
        <v>0</v>
      </c>
      <c r="D18" s="312" t="s">
        <v>138</v>
      </c>
      <c r="E18" s="313"/>
    </row>
    <row r="19" spans="1:6" ht="27" customHeight="1">
      <c r="A19" s="304" t="s">
        <v>125</v>
      </c>
      <c r="B19" s="304"/>
      <c r="C19" s="119">
        <v>0</v>
      </c>
      <c r="D19" s="305" t="s">
        <v>139</v>
      </c>
      <c r="E19" s="314"/>
    </row>
    <row r="20" spans="1:6" ht="27" customHeight="1">
      <c r="A20" s="304" t="s">
        <v>126</v>
      </c>
      <c r="B20" s="304"/>
      <c r="C20" s="119">
        <v>0</v>
      </c>
      <c r="D20" s="305" t="s">
        <v>140</v>
      </c>
      <c r="E20" s="314"/>
    </row>
    <row r="21" spans="1:6" ht="27" customHeight="1">
      <c r="A21" s="300" t="s">
        <v>127</v>
      </c>
      <c r="B21" s="301"/>
      <c r="C21" s="119">
        <v>0</v>
      </c>
      <c r="D21" s="312" t="s">
        <v>141</v>
      </c>
      <c r="E21" s="313"/>
    </row>
    <row r="22" spans="1:6" ht="27" customHeight="1">
      <c r="A22" s="300" t="s">
        <v>128</v>
      </c>
      <c r="B22" s="301"/>
      <c r="C22" s="119">
        <v>0</v>
      </c>
      <c r="D22" s="312" t="s">
        <v>142</v>
      </c>
      <c r="E22" s="313"/>
    </row>
    <row r="23" spans="1:6" ht="27" customHeight="1">
      <c r="A23" s="300" t="s">
        <v>129</v>
      </c>
      <c r="B23" s="301"/>
      <c r="C23" s="119">
        <v>0</v>
      </c>
      <c r="D23" s="312" t="s">
        <v>143</v>
      </c>
      <c r="E23" s="313"/>
    </row>
    <row r="24" spans="1:6" ht="27" customHeight="1">
      <c r="A24" s="300" t="s">
        <v>130</v>
      </c>
      <c r="B24" s="301"/>
      <c r="C24" s="119">
        <v>0</v>
      </c>
      <c r="D24" s="312" t="s">
        <v>146</v>
      </c>
      <c r="E24" s="313"/>
    </row>
    <row r="25" spans="1:6" ht="27" customHeight="1">
      <c r="A25" s="300" t="s">
        <v>131</v>
      </c>
      <c r="B25" s="301"/>
      <c r="C25" s="119">
        <v>0</v>
      </c>
      <c r="D25" s="312" t="s">
        <v>144</v>
      </c>
      <c r="E25" s="313"/>
      <c r="F25" s="59" t="s">
        <v>145</v>
      </c>
    </row>
    <row r="26" spans="1:6" ht="27" customHeight="1">
      <c r="A26" s="319" t="s">
        <v>132</v>
      </c>
      <c r="B26" s="320"/>
      <c r="C26" s="120">
        <v>0</v>
      </c>
      <c r="D26" s="321" t="s">
        <v>150</v>
      </c>
      <c r="E26" s="321"/>
    </row>
    <row r="27" spans="1:6" ht="27" customHeight="1" thickBot="1">
      <c r="A27" s="322" t="s">
        <v>133</v>
      </c>
      <c r="B27" s="323"/>
      <c r="C27" s="120">
        <v>0</v>
      </c>
      <c r="D27" s="324" t="s">
        <v>147</v>
      </c>
      <c r="E27" s="325"/>
    </row>
    <row r="28" spans="1:6" ht="24" customHeight="1" thickTop="1">
      <c r="A28" s="315" t="s">
        <v>119</v>
      </c>
      <c r="B28" s="316"/>
      <c r="C28" s="58">
        <f>SUM(C15:C27)</f>
        <v>0</v>
      </c>
      <c r="D28" s="317"/>
      <c r="E28" s="317"/>
    </row>
    <row r="29" spans="1:6">
      <c r="A29" s="52"/>
      <c r="B29" s="52"/>
      <c r="C29" s="52"/>
      <c r="D29" s="52"/>
      <c r="E29" s="52"/>
    </row>
    <row r="30" spans="1:6" ht="27" customHeight="1">
      <c r="A30" s="318" t="s">
        <v>134</v>
      </c>
      <c r="B30" s="318"/>
      <c r="C30" s="318"/>
      <c r="D30" s="318"/>
      <c r="E30" s="318"/>
    </row>
  </sheetData>
  <sheetProtection algorithmName="SHA-512" hashValue="UlLzBub2rklvS1CwIl73GH9Ch+obq1UY+n6zobkFfgeyj8Rx0NqTZHFFyc5PQEurioqPJGxjJ1H5DCVU+wOBnQ==" saltValue="Saipwx8Q0nQ+rEwNpotJGg==" spinCount="100000" sheet="1" scenarios="1" formatCells="0" formatColumns="0" formatRows="0" autoFilter="0"/>
  <mergeCells count="44">
    <mergeCell ref="A28:B28"/>
    <mergeCell ref="D28:E28"/>
    <mergeCell ref="A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2:B12"/>
    <mergeCell ref="D12:E12"/>
    <mergeCell ref="A14:B14"/>
    <mergeCell ref="D14:E14"/>
    <mergeCell ref="A15:B15"/>
    <mergeCell ref="D15:E15"/>
    <mergeCell ref="A9:B9"/>
    <mergeCell ref="D9:E9"/>
    <mergeCell ref="A10:B10"/>
    <mergeCell ref="D10:E10"/>
    <mergeCell ref="A11:B11"/>
    <mergeCell ref="D11:E11"/>
    <mergeCell ref="A4:D4"/>
    <mergeCell ref="A7:B7"/>
    <mergeCell ref="D7:E7"/>
    <mergeCell ref="A8:B8"/>
    <mergeCell ref="D8:E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A1 A3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fitToPage="1"/>
  </sheetPr>
  <dimension ref="A1:J36"/>
  <sheetViews>
    <sheetView view="pageBreakPreview" zoomScale="60" zoomScaleNormal="87" workbookViewId="0">
      <selection activeCell="K10" sqref="K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53" customWidth="1"/>
    <col min="5" max="5" width="20.77734375" style="132" customWidth="1"/>
    <col min="6" max="8" width="15.5546875" style="132" customWidth="1"/>
    <col min="9" max="16384" width="8.88671875" style="209"/>
  </cols>
  <sheetData>
    <row r="1" spans="1:10" ht="25.2" customHeight="1">
      <c r="D1" s="207" t="s">
        <v>29</v>
      </c>
      <c r="E1" s="204" t="str">
        <f ca="1">MID(CELL("filename",$A$1),FIND("]",CELL("filename",$A$1))+1,31)</f>
        <v>報償費</v>
      </c>
      <c r="G1" s="371" t="s">
        <v>1</v>
      </c>
      <c r="H1" s="133"/>
    </row>
    <row r="2" spans="1:10" ht="25.2" customHeight="1">
      <c r="D2" s="207" t="s">
        <v>30</v>
      </c>
      <c r="E2" s="205">
        <f ca="1">INDEX(収支表!B:B,MATCH($E$1,収支表!$A:$A,0))</f>
        <v>0</v>
      </c>
    </row>
    <row r="3" spans="1:10" ht="6.6" customHeight="1" thickBot="1">
      <c r="E3" s="134"/>
    </row>
    <row r="4" spans="1:10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  <c r="J4" s="369"/>
    </row>
    <row r="5" spans="1:10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54" t="str">
        <f>IF(F5=""," ",$E$2-G5)</f>
        <v xml:space="preserve"> </v>
      </c>
      <c r="I5" s="368" t="s">
        <v>177</v>
      </c>
    </row>
    <row r="6" spans="1:10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54" t="str">
        <f t="shared" ref="H6:H36" si="0">IF(F6=""," ",$E$2-G6)</f>
        <v xml:space="preserve"> </v>
      </c>
    </row>
    <row r="7" spans="1:10" ht="25.2" customHeight="1">
      <c r="A7" s="143"/>
      <c r="B7" s="144"/>
      <c r="C7" s="145"/>
      <c r="D7" s="146"/>
      <c r="E7" s="147"/>
      <c r="F7" s="157"/>
      <c r="G7" s="148" t="str">
        <f>IF(F7="","",SUM($F$5:F7))</f>
        <v/>
      </c>
      <c r="H7" s="154" t="str">
        <f t="shared" si="0"/>
        <v xml:space="preserve"> </v>
      </c>
    </row>
    <row r="8" spans="1:10" ht="25.2" customHeight="1">
      <c r="A8" s="143"/>
      <c r="B8" s="144"/>
      <c r="C8" s="145"/>
      <c r="D8" s="146"/>
      <c r="E8" s="147"/>
      <c r="F8" s="157"/>
      <c r="G8" s="148" t="str">
        <f>IF(F8="","",SUM($F$5:F8))</f>
        <v/>
      </c>
      <c r="H8" s="154" t="str">
        <f t="shared" si="0"/>
        <v xml:space="preserve"> </v>
      </c>
    </row>
    <row r="9" spans="1:10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54" t="str">
        <f t="shared" si="0"/>
        <v xml:space="preserve"> </v>
      </c>
    </row>
    <row r="10" spans="1:10" ht="25.2" customHeight="1">
      <c r="A10" s="143"/>
      <c r="B10" s="144"/>
      <c r="C10" s="145"/>
      <c r="D10" s="146"/>
      <c r="E10" s="147"/>
      <c r="F10" s="157"/>
      <c r="G10" s="148" t="str">
        <f>IF(F10="","",SUM($F$5:F10))</f>
        <v/>
      </c>
      <c r="H10" s="154" t="str">
        <f t="shared" si="0"/>
        <v xml:space="preserve"> </v>
      </c>
    </row>
    <row r="11" spans="1:10" ht="25.2" customHeight="1">
      <c r="A11" s="143"/>
      <c r="B11" s="144"/>
      <c r="C11" s="145"/>
      <c r="D11" s="146"/>
      <c r="E11" s="147"/>
      <c r="F11" s="157"/>
      <c r="G11" s="148" t="str">
        <f>IF(F11="","",SUM($F$5:F11))</f>
        <v/>
      </c>
      <c r="H11" s="154" t="str">
        <f t="shared" si="0"/>
        <v xml:space="preserve"> </v>
      </c>
    </row>
    <row r="12" spans="1:10" ht="25.2" customHeight="1">
      <c r="A12" s="143"/>
      <c r="B12" s="144"/>
      <c r="C12" s="145"/>
      <c r="D12" s="146"/>
      <c r="E12" s="147"/>
      <c r="F12" s="157"/>
      <c r="G12" s="148" t="str">
        <f>IF(F12="","",SUM($F$5:F12))</f>
        <v/>
      </c>
      <c r="H12" s="154" t="str">
        <f t="shared" si="0"/>
        <v xml:space="preserve"> </v>
      </c>
    </row>
    <row r="13" spans="1:10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54" t="str">
        <f t="shared" si="0"/>
        <v xml:space="preserve"> </v>
      </c>
    </row>
    <row r="14" spans="1:10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54" t="str">
        <f t="shared" si="0"/>
        <v xml:space="preserve"> </v>
      </c>
    </row>
    <row r="15" spans="1:10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54" t="str">
        <f t="shared" si="0"/>
        <v xml:space="preserve"> </v>
      </c>
    </row>
    <row r="16" spans="1:10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54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54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54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54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54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54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54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54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54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54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54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54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54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54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54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54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54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54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54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54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6" t="str">
        <f t="shared" si="0"/>
        <v xml:space="preserve"> </v>
      </c>
    </row>
  </sheetData>
  <sheetProtection algorithmName="SHA-512" hashValue="PBDOd/a8rmfHZz+SMXuYOV2tg4JVSW7TBlAmi+W9z2IzYFr61KUl54yixFeF2hxvnD6b1mDlNjBcZn5bZD0jbQ==" saltValue="Y8SMf2P20osrKAfYCIO1lg==" spinCount="100000" sheet="1" scenarios="1" formatCells="0" formatColumns="0" formatRows="0" sort="0" autoFilter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fitToPage="1"/>
  </sheetPr>
  <dimension ref="A1:H36"/>
  <sheetViews>
    <sheetView zoomScale="87" zoomScaleNormal="87" workbookViewId="0">
      <selection activeCell="K10" sqref="K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53" customWidth="1"/>
    <col min="5" max="5" width="20.77734375" style="132" customWidth="1"/>
    <col min="6" max="8" width="15.5546875" style="132" customWidth="1"/>
    <col min="9" max="16384" width="8.88671875" style="209"/>
  </cols>
  <sheetData>
    <row r="1" spans="1:8" ht="25.2" customHeight="1">
      <c r="D1" s="207" t="s">
        <v>29</v>
      </c>
      <c r="E1" s="204" t="str">
        <f ca="1">MID(CELL("filename",$A$1),FIND("]",CELL("filename",$A$1))+1,31)</f>
        <v>雑費</v>
      </c>
      <c r="G1" s="371" t="s">
        <v>1</v>
      </c>
      <c r="H1" s="133"/>
    </row>
    <row r="2" spans="1:8" ht="25.2" customHeight="1">
      <c r="D2" s="207" t="s">
        <v>30</v>
      </c>
      <c r="E2" s="205">
        <f ca="1">INDEX(収支表!B:B,MATCH($E$1,収支表!$A:$A,0))</f>
        <v>0</v>
      </c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54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54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54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54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54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54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54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54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54" t="str">
        <f t="shared" si="0"/>
        <v xml:space="preserve"> </v>
      </c>
    </row>
    <row r="14" spans="1:8" ht="25.2" customHeight="1">
      <c r="A14" s="143"/>
      <c r="B14" s="155"/>
      <c r="C14" s="145"/>
      <c r="D14" s="146"/>
      <c r="E14" s="147"/>
      <c r="F14" s="142"/>
      <c r="G14" s="148" t="str">
        <f>IF(F14="","",SUM($F$5:F14))</f>
        <v/>
      </c>
      <c r="H14" s="154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54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54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54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54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54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54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54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54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54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54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54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54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54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54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54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54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54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54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54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54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54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6" t="str">
        <f t="shared" si="0"/>
        <v xml:space="preserve"> </v>
      </c>
    </row>
  </sheetData>
  <sheetProtection algorithmName="SHA-512" hashValue="UZAiG3/E5X2G1XcnPMvvgr0/c1g7TkaRxb4LMqQGkQUHn9QHw4fwD0Ue+5fzYyrxtx3Kg72mgQoI70khQeIYcA==" saltValue="FafBYdzTw8kdl3ynqS6hrw==" spinCount="100000" sheet="1" scenarios="1" formatCells="0" formatColumns="0" formatRows="0" sort="0" autoFilter="0" pivotTables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fitToPage="1"/>
  </sheetPr>
  <dimension ref="A1:H36"/>
  <sheetViews>
    <sheetView view="pageBreakPreview" zoomScale="60" zoomScaleNormal="87" workbookViewId="0">
      <selection activeCell="K10" sqref="K10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209"/>
  </cols>
  <sheetData>
    <row r="1" spans="1:8" ht="25.2" customHeight="1">
      <c r="D1" s="206" t="s">
        <v>29</v>
      </c>
      <c r="E1" s="204" t="str">
        <f ca="1">MID(CELL("filename",$A$1),FIND("]",CELL("filename",$A$1))+1,31)</f>
        <v>旅費交通費</v>
      </c>
      <c r="G1" s="371" t="s">
        <v>1</v>
      </c>
      <c r="H1" s="133"/>
    </row>
    <row r="2" spans="1:8" ht="25.2" customHeight="1">
      <c r="D2" s="203" t="s">
        <v>30</v>
      </c>
      <c r="E2" s="205">
        <f ca="1">INDEX(収支表!B:B,MATCH($E$1,収支表!$A:$A,0))</f>
        <v>0</v>
      </c>
    </row>
    <row r="3" spans="1:8" ht="6.6" customHeight="1" thickBot="1">
      <c r="E3" s="134"/>
    </row>
    <row r="4" spans="1:8" ht="25.2" customHeight="1" thickTop="1">
      <c r="A4" s="350" t="s">
        <v>31</v>
      </c>
      <c r="B4" s="351" t="s">
        <v>2</v>
      </c>
      <c r="C4" s="352"/>
      <c r="D4" s="353" t="s">
        <v>34</v>
      </c>
      <c r="E4" s="354" t="s">
        <v>35</v>
      </c>
      <c r="F4" s="355" t="s">
        <v>32</v>
      </c>
      <c r="G4" s="356" t="s">
        <v>33</v>
      </c>
      <c r="H4" s="357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L95bUlrOceHL7jk+uWB9FwP5Y7CYYed44ghVrSZXCVfi7NFbLoO05P7eP0OOTqwRKR3bzxl+2VQeNDKDV66SZg==" saltValue="G8nVBtN11G47ujCE19dHUQ==" spinCount="100000" sheet="1" scenarios="1" formatCells="0" formatColumns="0" formatRows="0" sort="0" autoFilter="0"/>
  <mergeCells count="1">
    <mergeCell ref="B4:C4"/>
  </mergeCells>
  <phoneticPr fontId="2"/>
  <printOptions horizont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1E9A-DA89-4A3D-BBF0-F49D1488F0D1}">
  <sheetPr>
    <tabColor rgb="FF604A7B"/>
  </sheetPr>
  <dimension ref="A1:H11"/>
  <sheetViews>
    <sheetView view="pageBreakPreview" zoomScale="75" zoomScaleNormal="100" zoomScaleSheetLayoutView="75" workbookViewId="0">
      <selection activeCell="B9" sqref="B9:C9"/>
    </sheetView>
  </sheetViews>
  <sheetFormatPr defaultColWidth="9" defaultRowHeight="13.2"/>
  <cols>
    <col min="1" max="1" width="15.77734375" style="32" customWidth="1"/>
    <col min="2" max="2" width="45.77734375" style="32" customWidth="1"/>
    <col min="3" max="3" width="24.77734375" style="32" customWidth="1"/>
    <col min="4" max="4" width="8.88671875" style="32" customWidth="1"/>
    <col min="5" max="16384" width="9" style="32"/>
  </cols>
  <sheetData>
    <row r="1" spans="1:8" ht="20.100000000000001" customHeight="1">
      <c r="A1" s="333" t="s">
        <v>55</v>
      </c>
      <c r="B1" s="334"/>
      <c r="C1" s="334"/>
    </row>
    <row r="2" spans="1:8" ht="39.9" customHeight="1">
      <c r="A2" s="33" t="s">
        <v>39</v>
      </c>
      <c r="B2" s="335" t="s">
        <v>179</v>
      </c>
      <c r="C2" s="336"/>
    </row>
    <row r="3" spans="1:8" ht="64.2" customHeight="1">
      <c r="A3" s="33" t="s">
        <v>40</v>
      </c>
      <c r="B3" s="326" t="s">
        <v>41</v>
      </c>
      <c r="C3" s="337"/>
    </row>
    <row r="4" spans="1:8" ht="30" customHeight="1">
      <c r="A4" s="33" t="s">
        <v>42</v>
      </c>
      <c r="B4" s="338"/>
      <c r="C4" s="339"/>
    </row>
    <row r="5" spans="1:8" ht="30" customHeight="1">
      <c r="A5" s="33" t="s">
        <v>43</v>
      </c>
      <c r="B5" s="338" t="s">
        <v>108</v>
      </c>
      <c r="C5" s="339"/>
      <c r="H5" s="34"/>
    </row>
    <row r="6" spans="1:8" ht="30" customHeight="1">
      <c r="A6" s="33" t="s">
        <v>44</v>
      </c>
      <c r="B6" s="328" t="s">
        <v>45</v>
      </c>
      <c r="C6" s="339"/>
    </row>
    <row r="7" spans="1:8" ht="39.9" customHeight="1">
      <c r="A7" s="33" t="s">
        <v>46</v>
      </c>
      <c r="B7" s="326" t="s">
        <v>47</v>
      </c>
      <c r="C7" s="327"/>
    </row>
    <row r="8" spans="1:8" ht="29.4" customHeight="1">
      <c r="A8" s="33" t="s">
        <v>48</v>
      </c>
      <c r="B8" s="328"/>
      <c r="C8" s="329"/>
    </row>
    <row r="9" spans="1:8" ht="160.19999999999999" customHeight="1">
      <c r="A9" s="33" t="s">
        <v>49</v>
      </c>
      <c r="B9" s="326" t="s">
        <v>50</v>
      </c>
      <c r="C9" s="330"/>
    </row>
    <row r="10" spans="1:8" ht="120" customHeight="1">
      <c r="A10" s="33" t="s">
        <v>51</v>
      </c>
      <c r="B10" s="123" t="s">
        <v>52</v>
      </c>
      <c r="C10" s="124" t="s">
        <v>107</v>
      </c>
      <c r="D10" s="51" t="s">
        <v>106</v>
      </c>
    </row>
    <row r="11" spans="1:8" ht="88.2" customHeight="1">
      <c r="A11" s="33" t="s">
        <v>53</v>
      </c>
      <c r="B11" s="331" t="s">
        <v>54</v>
      </c>
      <c r="C11" s="332"/>
    </row>
  </sheetData>
  <sheetProtection algorithmName="SHA-512" hashValue="k1Jc1KuTwpgJmZt7tlBnlVDYxHaJPiMAU6jlph+Mdsr/mbykPhTGpDpYqzKkMPlbo9MJEPOiwIomO/qj9/hgWQ==" saltValue="STB/UlNVlHgS0IHLBZMFqQ==" spinCount="100000" sheet="1" scenarios="1" formatCells="0" formatColumns="0" formatRows="0"/>
  <mergeCells count="10">
    <mergeCell ref="B7:C7"/>
    <mergeCell ref="B8:C8"/>
    <mergeCell ref="B9:C9"/>
    <mergeCell ref="B11:C11"/>
    <mergeCell ref="A1:C1"/>
    <mergeCell ref="B2:C2"/>
    <mergeCell ref="B3:C3"/>
    <mergeCell ref="B4:C4"/>
    <mergeCell ref="B5:C5"/>
    <mergeCell ref="B6:C6"/>
  </mergeCells>
  <phoneticPr fontId="2"/>
  <printOptions horizontalCentered="1" verticalCentered="1"/>
  <pageMargins left="0.59041666984558105" right="0.39347222447395325" top="0.39347222447395325" bottom="0.3934722244739532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E193-AAA6-4726-8379-B6E83B2FDBFE}">
  <sheetPr>
    <tabColor rgb="FF604A7B"/>
    <pageSetUpPr fitToPage="1"/>
  </sheetPr>
  <dimension ref="A1:E33"/>
  <sheetViews>
    <sheetView topLeftCell="A19" zoomScale="89" workbookViewId="0">
      <selection activeCell="D28" sqref="D28"/>
    </sheetView>
  </sheetViews>
  <sheetFormatPr defaultColWidth="8.88671875" defaultRowHeight="13.2"/>
  <cols>
    <col min="1" max="1" width="21.77734375" style="65" customWidth="1"/>
    <col min="2" max="3" width="13.6640625" style="65" customWidth="1"/>
    <col min="4" max="4" width="11.6640625" style="65" customWidth="1"/>
    <col min="5" max="5" width="25.77734375" style="65" customWidth="1"/>
    <col min="6" max="7" width="8.88671875" style="65"/>
    <col min="8" max="8" width="8.88671875" style="65" customWidth="1"/>
    <col min="9" max="16384" width="8.88671875" style="65"/>
  </cols>
  <sheetData>
    <row r="1" spans="1:5" ht="19.95" customHeight="1">
      <c r="A1" s="340" t="str">
        <f>事業報告!A1</f>
        <v>事業名　第39回岐阜市民芸術祭　部門　演劇の部　ジャンル　演劇</v>
      </c>
      <c r="B1" s="340"/>
      <c r="C1" s="340"/>
      <c r="D1" s="340"/>
      <c r="E1" s="340"/>
    </row>
    <row r="2" spans="1:5" ht="43.2" customHeight="1">
      <c r="A2" s="66" t="s">
        <v>39</v>
      </c>
      <c r="B2" s="341" t="str">
        <f>事業報告!B2</f>
        <v>ぎふ演劇シーズン2025
劇団○○「～演目名～」</v>
      </c>
      <c r="C2" s="342"/>
      <c r="D2" s="342" t="s">
        <v>151</v>
      </c>
      <c r="E2" s="343"/>
    </row>
    <row r="3" spans="1:5" ht="34.65" customHeight="1">
      <c r="A3" s="344" t="s">
        <v>152</v>
      </c>
      <c r="B3" s="344"/>
      <c r="C3" s="344"/>
      <c r="D3" s="344"/>
      <c r="E3" s="344"/>
    </row>
    <row r="4" spans="1:5" s="69" customFormat="1" ht="19.95" customHeight="1">
      <c r="A4" s="66" t="s">
        <v>153</v>
      </c>
      <c r="B4" s="67" t="s">
        <v>154</v>
      </c>
      <c r="C4" s="68" t="s">
        <v>155</v>
      </c>
      <c r="D4" s="68" t="s">
        <v>156</v>
      </c>
      <c r="E4" s="68" t="s">
        <v>157</v>
      </c>
    </row>
    <row r="5" spans="1:5" ht="19.95" customHeight="1">
      <c r="A5" s="70" t="s">
        <v>158</v>
      </c>
      <c r="B5" s="71">
        <f>収支表!B3</f>
        <v>0</v>
      </c>
      <c r="C5" s="72">
        <f ca="1">収支表!C3</f>
        <v>0</v>
      </c>
      <c r="D5" s="73">
        <f ca="1">B5-C5</f>
        <v>0</v>
      </c>
      <c r="E5" s="127"/>
    </row>
    <row r="6" spans="1:5" ht="19.95" customHeight="1">
      <c r="A6" s="74" t="s">
        <v>10</v>
      </c>
      <c r="B6" s="88">
        <f>収支表!B4</f>
        <v>0</v>
      </c>
      <c r="C6" s="88">
        <f>SUM(C7:C13)</f>
        <v>0</v>
      </c>
      <c r="D6" s="89">
        <f>B6-C6</f>
        <v>0</v>
      </c>
      <c r="E6" s="128"/>
    </row>
    <row r="7" spans="1:5" ht="19.95" customHeight="1">
      <c r="A7" s="93" t="s">
        <v>167</v>
      </c>
      <c r="B7" s="90"/>
      <c r="C7" s="125">
        <v>0</v>
      </c>
      <c r="D7" s="91"/>
      <c r="E7" s="129" t="s">
        <v>159</v>
      </c>
    </row>
    <row r="8" spans="1:5" ht="19.95" customHeight="1">
      <c r="A8" s="93" t="s">
        <v>166</v>
      </c>
      <c r="B8" s="90"/>
      <c r="C8" s="125">
        <v>0</v>
      </c>
      <c r="D8" s="91"/>
      <c r="E8" s="129" t="s">
        <v>159</v>
      </c>
    </row>
    <row r="9" spans="1:5" ht="19.95" customHeight="1">
      <c r="A9" s="93" t="s">
        <v>168</v>
      </c>
      <c r="B9" s="90"/>
      <c r="C9" s="125">
        <v>0</v>
      </c>
      <c r="D9" s="91"/>
      <c r="E9" s="129" t="s">
        <v>173</v>
      </c>
    </row>
    <row r="10" spans="1:5" ht="19.95" customHeight="1">
      <c r="A10" s="93" t="s">
        <v>169</v>
      </c>
      <c r="B10" s="90"/>
      <c r="C10" s="125">
        <v>0</v>
      </c>
      <c r="D10" s="91"/>
      <c r="E10" s="129" t="s">
        <v>173</v>
      </c>
    </row>
    <row r="11" spans="1:5" ht="19.95" customHeight="1">
      <c r="A11" s="93" t="s">
        <v>170</v>
      </c>
      <c r="B11" s="90"/>
      <c r="C11" s="126">
        <v>0</v>
      </c>
      <c r="D11" s="91"/>
      <c r="E11" s="129" t="s">
        <v>174</v>
      </c>
    </row>
    <row r="12" spans="1:5" ht="19.95" customHeight="1">
      <c r="A12" s="93" t="s">
        <v>171</v>
      </c>
      <c r="B12" s="90"/>
      <c r="C12" s="125">
        <v>0</v>
      </c>
      <c r="D12" s="91"/>
      <c r="E12" s="129" t="s">
        <v>160</v>
      </c>
    </row>
    <row r="13" spans="1:5" ht="19.95" customHeight="1">
      <c r="A13" s="93" t="s">
        <v>172</v>
      </c>
      <c r="B13" s="90"/>
      <c r="C13" s="125">
        <v>0</v>
      </c>
      <c r="D13" s="91"/>
      <c r="E13" s="129" t="s">
        <v>159</v>
      </c>
    </row>
    <row r="14" spans="1:5" ht="19.95" customHeight="1">
      <c r="A14" s="75" t="s">
        <v>11</v>
      </c>
      <c r="B14" s="88">
        <f>収支表!B5</f>
        <v>0</v>
      </c>
      <c r="C14" s="88">
        <f ca="1">収支表!C5</f>
        <v>0</v>
      </c>
      <c r="D14" s="92">
        <f ca="1">B14-C14</f>
        <v>0</v>
      </c>
      <c r="E14" s="128"/>
    </row>
    <row r="15" spans="1:5" ht="19.95" customHeight="1">
      <c r="A15" s="74" t="s">
        <v>12</v>
      </c>
      <c r="B15" s="76">
        <f>収支表!B6</f>
        <v>0</v>
      </c>
      <c r="C15" s="76">
        <f ca="1">収支表!C6</f>
        <v>0</v>
      </c>
      <c r="D15" s="77">
        <f ca="1">B15-C15</f>
        <v>0</v>
      </c>
      <c r="E15" s="130" t="s">
        <v>149</v>
      </c>
    </row>
    <row r="16" spans="1:5" ht="19.95" customHeight="1">
      <c r="A16" s="78" t="s">
        <v>161</v>
      </c>
      <c r="B16" s="79">
        <f>SUM(B5:B6,B14:B15)</f>
        <v>0</v>
      </c>
      <c r="C16" s="79">
        <f ca="1">SUM(C5:C6,C14:C15)</f>
        <v>0</v>
      </c>
      <c r="D16" s="80">
        <f ca="1">B16-C16</f>
        <v>0</v>
      </c>
      <c r="E16" s="81"/>
    </row>
    <row r="17" spans="1:5" ht="34.65" customHeight="1">
      <c r="A17" s="344" t="s">
        <v>162</v>
      </c>
      <c r="B17" s="344"/>
      <c r="C17" s="344"/>
      <c r="D17" s="344"/>
      <c r="E17" s="344"/>
    </row>
    <row r="18" spans="1:5" ht="19.95" customHeight="1">
      <c r="A18" s="66" t="s">
        <v>153</v>
      </c>
      <c r="B18" s="67" t="s">
        <v>5</v>
      </c>
      <c r="C18" s="67" t="s">
        <v>155</v>
      </c>
      <c r="D18" s="67" t="s">
        <v>156</v>
      </c>
      <c r="E18" s="67" t="s">
        <v>157</v>
      </c>
    </row>
    <row r="19" spans="1:5" ht="19.95" customHeight="1">
      <c r="A19" s="70" t="s">
        <v>16</v>
      </c>
      <c r="B19" s="71">
        <f>収支表!B10</f>
        <v>0</v>
      </c>
      <c r="C19" s="71">
        <f ca="1">収支表!C10</f>
        <v>0</v>
      </c>
      <c r="D19" s="82">
        <f ca="1">B19-C19</f>
        <v>0</v>
      </c>
      <c r="E19" s="131" t="s">
        <v>136</v>
      </c>
    </row>
    <row r="20" spans="1:5" ht="19.95" customHeight="1">
      <c r="A20" s="70" t="s">
        <v>17</v>
      </c>
      <c r="B20" s="71">
        <f>収支表!B11</f>
        <v>0</v>
      </c>
      <c r="C20" s="71">
        <f ca="1">収支表!C11</f>
        <v>0</v>
      </c>
      <c r="D20" s="82">
        <f t="shared" ref="D20:D31" ca="1" si="0">B20-C20</f>
        <v>0</v>
      </c>
      <c r="E20" s="131"/>
    </row>
    <row r="21" spans="1:5" ht="19.95" customHeight="1">
      <c r="A21" s="70" t="s">
        <v>18</v>
      </c>
      <c r="B21" s="71">
        <f>収支表!B12</f>
        <v>0</v>
      </c>
      <c r="C21" s="71">
        <f ca="1">収支表!C12</f>
        <v>0</v>
      </c>
      <c r="D21" s="82">
        <f t="shared" ca="1" si="0"/>
        <v>0</v>
      </c>
      <c r="E21" s="131" t="s">
        <v>137</v>
      </c>
    </row>
    <row r="22" spans="1:5" ht="19.95" customHeight="1">
      <c r="A22" s="70" t="s">
        <v>19</v>
      </c>
      <c r="B22" s="71">
        <f>収支表!B13</f>
        <v>0</v>
      </c>
      <c r="C22" s="71">
        <f ca="1">収支表!C13</f>
        <v>0</v>
      </c>
      <c r="D22" s="82">
        <f t="shared" ca="1" si="0"/>
        <v>0</v>
      </c>
      <c r="E22" s="131" t="s">
        <v>138</v>
      </c>
    </row>
    <row r="23" spans="1:5" ht="19.95" customHeight="1">
      <c r="A23" s="70" t="s">
        <v>20</v>
      </c>
      <c r="B23" s="71">
        <f>収支表!B14</f>
        <v>0</v>
      </c>
      <c r="C23" s="71">
        <f ca="1">収支表!C14</f>
        <v>0</v>
      </c>
      <c r="D23" s="82">
        <f t="shared" ca="1" si="0"/>
        <v>0</v>
      </c>
      <c r="E23" s="131" t="s">
        <v>139</v>
      </c>
    </row>
    <row r="24" spans="1:5" ht="19.95" customHeight="1">
      <c r="A24" s="70" t="s">
        <v>21</v>
      </c>
      <c r="B24" s="71">
        <f>収支表!B15</f>
        <v>0</v>
      </c>
      <c r="C24" s="71">
        <f ca="1">収支表!C15</f>
        <v>0</v>
      </c>
      <c r="D24" s="82">
        <f t="shared" ca="1" si="0"/>
        <v>0</v>
      </c>
      <c r="E24" s="131" t="s">
        <v>140</v>
      </c>
    </row>
    <row r="25" spans="1:5" ht="19.95" customHeight="1">
      <c r="A25" s="70" t="s">
        <v>22</v>
      </c>
      <c r="B25" s="71">
        <f>収支表!B16</f>
        <v>0</v>
      </c>
      <c r="C25" s="71">
        <f ca="1">収支表!C16</f>
        <v>0</v>
      </c>
      <c r="D25" s="82">
        <f t="shared" ca="1" si="0"/>
        <v>0</v>
      </c>
      <c r="E25" s="131" t="s">
        <v>141</v>
      </c>
    </row>
    <row r="26" spans="1:5" ht="19.95" customHeight="1">
      <c r="A26" s="70" t="s">
        <v>23</v>
      </c>
      <c r="B26" s="71">
        <f>収支表!B17</f>
        <v>0</v>
      </c>
      <c r="C26" s="71">
        <f ca="1">収支表!C17</f>
        <v>0</v>
      </c>
      <c r="D26" s="82">
        <f t="shared" ca="1" si="0"/>
        <v>0</v>
      </c>
      <c r="E26" s="131" t="s">
        <v>142</v>
      </c>
    </row>
    <row r="27" spans="1:5" ht="19.95" customHeight="1">
      <c r="A27" s="70" t="s">
        <v>24</v>
      </c>
      <c r="B27" s="71">
        <f>収支表!B18</f>
        <v>0</v>
      </c>
      <c r="C27" s="71">
        <f ca="1">収支表!C18</f>
        <v>0</v>
      </c>
      <c r="D27" s="82">
        <f t="shared" ca="1" si="0"/>
        <v>0</v>
      </c>
      <c r="E27" s="131" t="s">
        <v>143</v>
      </c>
    </row>
    <row r="28" spans="1:5" ht="19.95" customHeight="1">
      <c r="A28" s="70" t="s">
        <v>163</v>
      </c>
      <c r="B28" s="71">
        <f>収支表!B19</f>
        <v>0</v>
      </c>
      <c r="C28" s="71">
        <f ca="1">収支表!C19</f>
        <v>0</v>
      </c>
      <c r="D28" s="82">
        <f t="shared" ca="1" si="0"/>
        <v>0</v>
      </c>
      <c r="E28" s="131" t="s">
        <v>146</v>
      </c>
    </row>
    <row r="29" spans="1:5" ht="19.95" customHeight="1">
      <c r="A29" s="70" t="s">
        <v>26</v>
      </c>
      <c r="B29" s="71">
        <f>収支表!B20</f>
        <v>0</v>
      </c>
      <c r="C29" s="71">
        <f ca="1">収支表!C20</f>
        <v>0</v>
      </c>
      <c r="D29" s="82">
        <f t="shared" ca="1" si="0"/>
        <v>0</v>
      </c>
      <c r="E29" s="131" t="s">
        <v>144</v>
      </c>
    </row>
    <row r="30" spans="1:5" ht="19.95" customHeight="1">
      <c r="A30" s="74" t="s">
        <v>27</v>
      </c>
      <c r="B30" s="71">
        <f>収支表!B21</f>
        <v>0</v>
      </c>
      <c r="C30" s="71">
        <f ca="1">収支表!C21</f>
        <v>0</v>
      </c>
      <c r="D30" s="82">
        <f t="shared" ca="1" si="0"/>
        <v>0</v>
      </c>
      <c r="E30" s="130" t="s">
        <v>150</v>
      </c>
    </row>
    <row r="31" spans="1:5" ht="19.95" customHeight="1" thickBot="1">
      <c r="A31" s="74" t="s">
        <v>28</v>
      </c>
      <c r="B31" s="71">
        <f>収支表!B22</f>
        <v>0</v>
      </c>
      <c r="C31" s="76">
        <f ca="1">収支表!C22</f>
        <v>0</v>
      </c>
      <c r="D31" s="77">
        <f t="shared" ca="1" si="0"/>
        <v>0</v>
      </c>
      <c r="E31" s="130" t="s">
        <v>147</v>
      </c>
    </row>
    <row r="32" spans="1:5" ht="19.95" customHeight="1" thickBot="1">
      <c r="A32" s="83" t="s">
        <v>164</v>
      </c>
      <c r="B32" s="84">
        <f>SUM(B19:B31)</f>
        <v>0</v>
      </c>
      <c r="C32" s="84">
        <f ca="1">SUM(C19:C31)</f>
        <v>0</v>
      </c>
      <c r="D32" s="85">
        <f ca="1">B32-C32</f>
        <v>0</v>
      </c>
      <c r="E32" s="86"/>
    </row>
    <row r="33" spans="1:5" ht="42.6" customHeight="1">
      <c r="A33" s="87" t="s">
        <v>165</v>
      </c>
      <c r="B33" s="345"/>
      <c r="C33" s="346"/>
      <c r="D33" s="346"/>
      <c r="E33" s="347"/>
    </row>
  </sheetData>
  <sheetProtection algorithmName="SHA-512" hashValue="BBlJSag8Yo7mOKIr0tM8HdNXqlQy4JM0O5o+/rifbs7eXcXhAbvsHyhQmE97KG62+APTugChrvaLE7Yde6+p1Q==" saltValue="es4UU9U3hgiUuegXyEqsfw==" spinCount="100000" sheet="1" scenarios="1" formatCells="0" formatColumns="0" formatRows="0" autoFilter="0"/>
  <mergeCells count="5">
    <mergeCell ref="A1:E1"/>
    <mergeCell ref="B2:E2"/>
    <mergeCell ref="A3:E3"/>
    <mergeCell ref="A17:E17"/>
    <mergeCell ref="B33:E33"/>
  </mergeCells>
  <phoneticPr fontId="2"/>
  <pageMargins left="0.78694444894790605" right="0.39347222447395303" top="0.78694444894790605" bottom="0.78694444894790605" header="0" footer="0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opLeftCell="A14" zoomScaleNormal="100" workbookViewId="0">
      <selection activeCell="C4" sqref="C4"/>
    </sheetView>
  </sheetViews>
  <sheetFormatPr defaultColWidth="8.88671875" defaultRowHeight="14.4"/>
  <cols>
    <col min="1" max="1" width="20.77734375" style="1" customWidth="1"/>
    <col min="2" max="5" width="15.77734375" style="1" customWidth="1"/>
    <col min="6" max="16384" width="8.88671875" style="1"/>
  </cols>
  <sheetData>
    <row r="1" spans="1:5" ht="30" customHeight="1">
      <c r="A1" s="1" t="s">
        <v>3</v>
      </c>
    </row>
    <row r="2" spans="1:5" s="2" customFormat="1" ht="30" customHeight="1">
      <c r="A2" s="60" t="s">
        <v>4</v>
      </c>
      <c r="B2" s="61" t="s">
        <v>5</v>
      </c>
      <c r="C2" s="61" t="s">
        <v>6</v>
      </c>
      <c r="D2" s="61" t="s">
        <v>7</v>
      </c>
      <c r="E2" s="62" t="s">
        <v>8</v>
      </c>
    </row>
    <row r="3" spans="1:5" ht="30" customHeight="1">
      <c r="A3" s="5" t="s">
        <v>9</v>
      </c>
      <c r="B3" s="18">
        <f>予算!C8</f>
        <v>0</v>
      </c>
      <c r="C3" s="31">
        <f ca="1">SUM(INDIRECT(A3&amp;"!F:F"))</f>
        <v>0</v>
      </c>
      <c r="D3" s="8">
        <f ca="1">B3-C3</f>
        <v>0</v>
      </c>
      <c r="E3" s="12">
        <f ca="1">IF($C$23=0,0,C3/$C$23)</f>
        <v>0</v>
      </c>
    </row>
    <row r="4" spans="1:5" ht="30" customHeight="1">
      <c r="A4" s="3" t="s">
        <v>10</v>
      </c>
      <c r="B4" s="19">
        <f>予算!C9</f>
        <v>0</v>
      </c>
      <c r="C4" s="29">
        <f t="shared" ref="C4:C6" ca="1" si="0">SUM(INDIRECT(A4&amp;"!F:F"))</f>
        <v>0</v>
      </c>
      <c r="D4" s="9">
        <f t="shared" ref="D4:D6" ca="1" si="1">B4-C4</f>
        <v>0</v>
      </c>
      <c r="E4" s="13">
        <f ca="1">IF($C$23=0,0,C4/$C$23)</f>
        <v>0</v>
      </c>
    </row>
    <row r="5" spans="1:5" ht="30" customHeight="1">
      <c r="A5" s="3" t="s">
        <v>11</v>
      </c>
      <c r="B5" s="19">
        <f>予算!C10</f>
        <v>0</v>
      </c>
      <c r="C5" s="29">
        <f t="shared" ca="1" si="0"/>
        <v>0</v>
      </c>
      <c r="D5" s="9">
        <f t="shared" ca="1" si="1"/>
        <v>0</v>
      </c>
      <c r="E5" s="13">
        <f ca="1">IF($C$23=0,0,C5/$C$23)</f>
        <v>0</v>
      </c>
    </row>
    <row r="6" spans="1:5" ht="30" customHeight="1">
      <c r="A6" s="14" t="s">
        <v>12</v>
      </c>
      <c r="B6" s="22">
        <f>予算!C11</f>
        <v>0</v>
      </c>
      <c r="C6" s="30">
        <f t="shared" ca="1" si="0"/>
        <v>0</v>
      </c>
      <c r="D6" s="23">
        <f t="shared" ca="1" si="1"/>
        <v>0</v>
      </c>
      <c r="E6" s="21">
        <f ca="1">IF($C$23=0,0,C6/$C$23)</f>
        <v>0</v>
      </c>
    </row>
    <row r="7" spans="1:5" ht="30" customHeight="1">
      <c r="A7" s="24" t="s">
        <v>13</v>
      </c>
      <c r="B7" s="28">
        <f>SUM(B3:B6)</f>
        <v>0</v>
      </c>
      <c r="C7" s="28">
        <f ca="1">SUM(C3:C6)</f>
        <v>0</v>
      </c>
      <c r="D7" s="28">
        <f ca="1">SUM(D3:D6)</f>
        <v>0</v>
      </c>
      <c r="E7" s="27">
        <f ca="1">SUM(E3:E6)</f>
        <v>0</v>
      </c>
    </row>
    <row r="8" spans="1:5" ht="30" customHeight="1">
      <c r="A8" s="1" t="s">
        <v>14</v>
      </c>
    </row>
    <row r="9" spans="1:5" ht="30" customHeight="1">
      <c r="A9" s="60" t="s">
        <v>4</v>
      </c>
      <c r="B9" s="63" t="s">
        <v>5</v>
      </c>
      <c r="C9" s="63" t="s">
        <v>15</v>
      </c>
      <c r="D9" s="63" t="s">
        <v>7</v>
      </c>
      <c r="E9" s="64" t="s">
        <v>8</v>
      </c>
    </row>
    <row r="10" spans="1:5" ht="30" customHeight="1">
      <c r="A10" s="5" t="s">
        <v>16</v>
      </c>
      <c r="B10" s="15">
        <f>予算!C15</f>
        <v>0</v>
      </c>
      <c r="C10" s="6">
        <f t="shared" ref="C10:C22" ca="1" si="2">SUM(INDIRECT(A10&amp;"!F:F"))</f>
        <v>0</v>
      </c>
      <c r="D10" s="10">
        <f ca="1">B10-C10</f>
        <v>0</v>
      </c>
      <c r="E10" s="12">
        <f ca="1">IF($C$23=0,0,C10/$C$23)</f>
        <v>0</v>
      </c>
    </row>
    <row r="11" spans="1:5" ht="30" customHeight="1">
      <c r="A11" s="3" t="s">
        <v>17</v>
      </c>
      <c r="B11" s="16">
        <f>予算!C16</f>
        <v>0</v>
      </c>
      <c r="C11" s="4">
        <f t="shared" ca="1" si="2"/>
        <v>0</v>
      </c>
      <c r="D11" s="11">
        <f t="shared" ref="D11:D23" ca="1" si="3">B11-C11</f>
        <v>0</v>
      </c>
      <c r="E11" s="13">
        <f t="shared" ref="E11:E22" ca="1" si="4">IF($C$23=0,0,C11/$C$23)</f>
        <v>0</v>
      </c>
    </row>
    <row r="12" spans="1:5" ht="30" customHeight="1">
      <c r="A12" s="3" t="s">
        <v>18</v>
      </c>
      <c r="B12" s="16">
        <f>予算!C17</f>
        <v>0</v>
      </c>
      <c r="C12" s="4">
        <f t="shared" ca="1" si="2"/>
        <v>0</v>
      </c>
      <c r="D12" s="11">
        <f t="shared" ca="1" si="3"/>
        <v>0</v>
      </c>
      <c r="E12" s="13">
        <f t="shared" ca="1" si="4"/>
        <v>0</v>
      </c>
    </row>
    <row r="13" spans="1:5" ht="30" customHeight="1">
      <c r="A13" s="3" t="s">
        <v>19</v>
      </c>
      <c r="B13" s="16">
        <f>予算!C18</f>
        <v>0</v>
      </c>
      <c r="C13" s="4">
        <f t="shared" ca="1" si="2"/>
        <v>0</v>
      </c>
      <c r="D13" s="11">
        <f t="shared" ca="1" si="3"/>
        <v>0</v>
      </c>
      <c r="E13" s="13">
        <f t="shared" ca="1" si="4"/>
        <v>0</v>
      </c>
    </row>
    <row r="14" spans="1:5" ht="30" customHeight="1">
      <c r="A14" s="3" t="s">
        <v>20</v>
      </c>
      <c r="B14" s="16">
        <f>予算!C19</f>
        <v>0</v>
      </c>
      <c r="C14" s="4">
        <f t="shared" ca="1" si="2"/>
        <v>0</v>
      </c>
      <c r="D14" s="11">
        <f t="shared" ca="1" si="3"/>
        <v>0</v>
      </c>
      <c r="E14" s="13">
        <f t="shared" ca="1" si="4"/>
        <v>0</v>
      </c>
    </row>
    <row r="15" spans="1:5" ht="30" customHeight="1">
      <c r="A15" s="3" t="s">
        <v>21</v>
      </c>
      <c r="B15" s="16">
        <f>予算!C20</f>
        <v>0</v>
      </c>
      <c r="C15" s="4">
        <f t="shared" ca="1" si="2"/>
        <v>0</v>
      </c>
      <c r="D15" s="11">
        <f t="shared" ca="1" si="3"/>
        <v>0</v>
      </c>
      <c r="E15" s="13">
        <f t="shared" ca="1" si="4"/>
        <v>0</v>
      </c>
    </row>
    <row r="16" spans="1:5" ht="30" customHeight="1">
      <c r="A16" s="3" t="s">
        <v>22</v>
      </c>
      <c r="B16" s="16">
        <f>予算!C21</f>
        <v>0</v>
      </c>
      <c r="C16" s="4">
        <f t="shared" ca="1" si="2"/>
        <v>0</v>
      </c>
      <c r="D16" s="11">
        <f t="shared" ca="1" si="3"/>
        <v>0</v>
      </c>
      <c r="E16" s="13">
        <f t="shared" ca="1" si="4"/>
        <v>0</v>
      </c>
    </row>
    <row r="17" spans="1:5" ht="30" customHeight="1">
      <c r="A17" s="3" t="s">
        <v>23</v>
      </c>
      <c r="B17" s="16">
        <f>予算!C22</f>
        <v>0</v>
      </c>
      <c r="C17" s="4">
        <f t="shared" ca="1" si="2"/>
        <v>0</v>
      </c>
      <c r="D17" s="11">
        <f t="shared" ca="1" si="3"/>
        <v>0</v>
      </c>
      <c r="E17" s="13">
        <f t="shared" ca="1" si="4"/>
        <v>0</v>
      </c>
    </row>
    <row r="18" spans="1:5" ht="30" customHeight="1">
      <c r="A18" s="3" t="s">
        <v>24</v>
      </c>
      <c r="B18" s="16">
        <f>予算!C23</f>
        <v>0</v>
      </c>
      <c r="C18" s="4">
        <f t="shared" ca="1" si="2"/>
        <v>0</v>
      </c>
      <c r="D18" s="11">
        <f t="shared" ca="1" si="3"/>
        <v>0</v>
      </c>
      <c r="E18" s="13">
        <f t="shared" ca="1" si="4"/>
        <v>0</v>
      </c>
    </row>
    <row r="19" spans="1:5" ht="30" customHeight="1">
      <c r="A19" s="3" t="s">
        <v>25</v>
      </c>
      <c r="B19" s="16">
        <f>予算!C24</f>
        <v>0</v>
      </c>
      <c r="C19" s="4">
        <f t="shared" ca="1" si="2"/>
        <v>0</v>
      </c>
      <c r="D19" s="11">
        <f t="shared" ca="1" si="3"/>
        <v>0</v>
      </c>
      <c r="E19" s="13">
        <f t="shared" ca="1" si="4"/>
        <v>0</v>
      </c>
    </row>
    <row r="20" spans="1:5" ht="30" customHeight="1">
      <c r="A20" s="3" t="s">
        <v>26</v>
      </c>
      <c r="B20" s="16">
        <f>予算!C25</f>
        <v>0</v>
      </c>
      <c r="C20" s="4">
        <f t="shared" ca="1" si="2"/>
        <v>0</v>
      </c>
      <c r="D20" s="11">
        <f t="shared" ca="1" si="3"/>
        <v>0</v>
      </c>
      <c r="E20" s="13">
        <f t="shared" ca="1" si="4"/>
        <v>0</v>
      </c>
    </row>
    <row r="21" spans="1:5" ht="30" customHeight="1">
      <c r="A21" s="3" t="s">
        <v>27</v>
      </c>
      <c r="B21" s="16">
        <f>予算!C26</f>
        <v>0</v>
      </c>
      <c r="C21" s="4">
        <f t="shared" ca="1" si="2"/>
        <v>0</v>
      </c>
      <c r="D21" s="11">
        <f t="shared" ca="1" si="3"/>
        <v>0</v>
      </c>
      <c r="E21" s="13">
        <f t="shared" ca="1" si="4"/>
        <v>0</v>
      </c>
    </row>
    <row r="22" spans="1:5" ht="30" customHeight="1">
      <c r="A22" s="14" t="s">
        <v>28</v>
      </c>
      <c r="B22" s="17">
        <f>予算!C27</f>
        <v>0</v>
      </c>
      <c r="C22" s="6">
        <f t="shared" ca="1" si="2"/>
        <v>0</v>
      </c>
      <c r="D22" s="20">
        <f t="shared" ca="1" si="3"/>
        <v>0</v>
      </c>
      <c r="E22" s="21">
        <f t="shared" ca="1" si="4"/>
        <v>0</v>
      </c>
    </row>
    <row r="23" spans="1:5" ht="30" customHeight="1">
      <c r="A23" s="24" t="s">
        <v>13</v>
      </c>
      <c r="B23" s="25">
        <f>SUM(B10:B22)</f>
        <v>0</v>
      </c>
      <c r="C23" s="25">
        <f ca="1">SUM(C10:C22)</f>
        <v>0</v>
      </c>
      <c r="D23" s="26">
        <f t="shared" ca="1" si="3"/>
        <v>0</v>
      </c>
      <c r="E23" s="27">
        <f ca="1">SUM(E10:E22)</f>
        <v>0</v>
      </c>
    </row>
    <row r="24" spans="1:5" ht="30" customHeight="1">
      <c r="B24" s="7"/>
    </row>
    <row r="25" spans="1:5" ht="30" customHeight="1"/>
  </sheetData>
  <sheetProtection algorithmName="SHA-512" hashValue="jvu5sJINDPvML4Rv7A96t9CRiXmnwVqAKKwQQW9DwxEEgpxCxk5cgI4g+WRxVbeX4L0N4jeYcoK4iviLqRSSeA==" saltValue="QiO8Y3cm6Rqsy0UxBn/fcA==" spinCount="100000" sheet="1" scenarios="1"/>
  <phoneticPr fontId="2"/>
  <pageMargins left="0.7" right="0.7" top="0.75" bottom="0.75" header="0.3" footer="0.3"/>
  <pageSetup paperSize="9" orientation="portrait" r:id="rId1"/>
  <ignoredErrors>
    <ignoredError sqref="D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view="pageBreakPreview" topLeftCell="A31" zoomScale="60" zoomScaleNormal="87" workbookViewId="0">
      <selection activeCell="E7" sqref="E7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A1" s="209"/>
      <c r="B1" s="209"/>
      <c r="C1" s="209"/>
      <c r="D1" s="203" t="s">
        <v>29</v>
      </c>
      <c r="E1" s="204" t="str">
        <f ca="1">MID(CELL("filename",$A$1),FIND("]",CELL("filename",$A$1))+1,31)</f>
        <v>負担金</v>
      </c>
      <c r="F1" s="209"/>
      <c r="G1" s="210" t="s">
        <v>1</v>
      </c>
      <c r="H1" s="133"/>
    </row>
    <row r="2" spans="1:8" ht="25.2" customHeight="1">
      <c r="A2" s="209"/>
      <c r="B2" s="209"/>
      <c r="C2" s="209"/>
      <c r="D2" s="203" t="s">
        <v>30</v>
      </c>
      <c r="E2" s="205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211" t="s">
        <v>31</v>
      </c>
      <c r="B4" s="348" t="s">
        <v>2</v>
      </c>
      <c r="C4" s="349"/>
      <c r="D4" s="212" t="s">
        <v>38</v>
      </c>
      <c r="E4" s="213" t="s">
        <v>35</v>
      </c>
      <c r="F4" s="214" t="s">
        <v>36</v>
      </c>
      <c r="G4" s="215" t="s">
        <v>37</v>
      </c>
      <c r="H4" s="216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YvfMa5J01cHeqFRPKCHdhyLvXae12JBXoDxzqRc9laj14tJ6E43YsgI+fjFsZES4KOgY2z4C+YMJE4WEV9HmNw==" saltValue="BMcnXaq2q3BXue/GkXAazQ==" spinCount="100000" sheet="1" scenarios="1" formatCells="0" formatColumns="0" formatRows="0" insertRows="0" deleteRows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view="pageBreakPreview" topLeftCell="A29" zoomScale="60" zoomScaleNormal="87" workbookViewId="0">
      <selection activeCell="E43" sqref="E43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A1" s="209"/>
      <c r="B1" s="209"/>
      <c r="C1" s="209"/>
      <c r="D1" s="203" t="s">
        <v>29</v>
      </c>
      <c r="E1" s="204" t="str">
        <f ca="1">MID(CELL("filename",$A$1),FIND("]",CELL("filename",$A$1))+1,31)</f>
        <v>チケット売上金</v>
      </c>
      <c r="F1" s="209"/>
      <c r="G1" s="210" t="s">
        <v>1</v>
      </c>
      <c r="H1" s="133"/>
    </row>
    <row r="2" spans="1:8" ht="25.2" customHeight="1">
      <c r="A2" s="209"/>
      <c r="B2" s="209"/>
      <c r="C2" s="209"/>
      <c r="D2" s="203" t="s">
        <v>30</v>
      </c>
      <c r="E2" s="205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211" t="s">
        <v>31</v>
      </c>
      <c r="B4" s="348" t="s">
        <v>2</v>
      </c>
      <c r="C4" s="349"/>
      <c r="D4" s="212" t="s">
        <v>38</v>
      </c>
      <c r="E4" s="213" t="s">
        <v>35</v>
      </c>
      <c r="F4" s="214" t="s">
        <v>36</v>
      </c>
      <c r="G4" s="215" t="s">
        <v>37</v>
      </c>
      <c r="H4" s="216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20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202" t="str">
        <f t="shared" ref="H6:H35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20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20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20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20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20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20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20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20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20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20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20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20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20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20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20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20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20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20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20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20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20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20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20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20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20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20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20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20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202" t="str">
        <f t="shared" si="0"/>
        <v xml:space="preserve"> </v>
      </c>
    </row>
    <row r="36" spans="1:8" ht="14.4">
      <c r="B36" s="149"/>
      <c r="C36" s="137"/>
      <c r="D36" s="198"/>
      <c r="E36" s="199"/>
      <c r="F36" s="140"/>
      <c r="G36" s="141"/>
      <c r="H36" s="140"/>
    </row>
  </sheetData>
  <sheetProtection algorithmName="SHA-512" hashValue="3pjNY7kCVpsR21Lg+AnX5hZNGkiWShNR18HX2/LfncotmLI3H+HK90PxBFlkWK5neVUik09Kg03basnow8aX2w==" saltValue="ek7yijLPLxVfDV58o22CcA==" spinCount="100000" sheet="1" scenarios="1" formatCells="0" formatColumns="0" formatRows="0" insertRows="0" deleteRows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H36"/>
  <sheetViews>
    <sheetView view="pageBreakPreview" zoomScale="88" zoomScaleNormal="87" workbookViewId="0">
      <selection activeCell="G6" sqref="G6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8" ht="25.2" customHeight="1">
      <c r="A1" s="209"/>
      <c r="B1" s="209"/>
      <c r="C1" s="209"/>
      <c r="D1" s="203" t="s">
        <v>29</v>
      </c>
      <c r="E1" s="204" t="str">
        <f ca="1">MID(CELL("filename",$A$1),FIND("]",CELL("filename",$A$1))+1,31)</f>
        <v>参加者負担金</v>
      </c>
      <c r="F1" s="209"/>
      <c r="G1" s="210" t="s">
        <v>1</v>
      </c>
      <c r="H1" s="133"/>
    </row>
    <row r="2" spans="1:8" ht="25.2" customHeight="1">
      <c r="A2" s="209"/>
      <c r="B2" s="209"/>
      <c r="C2" s="209"/>
      <c r="D2" s="203" t="s">
        <v>30</v>
      </c>
      <c r="E2" s="205">
        <f ca="1">INDEX(収支表!B:B,MATCH($E$1,収支表!$A:$A,0))</f>
        <v>0</v>
      </c>
      <c r="F2" s="209"/>
      <c r="G2" s="209"/>
    </row>
    <row r="3" spans="1:8" ht="6.6" customHeight="1" thickBot="1">
      <c r="E3" s="134"/>
    </row>
    <row r="4" spans="1:8" ht="25.2" customHeight="1" thickTop="1">
      <c r="A4" s="211" t="s">
        <v>31</v>
      </c>
      <c r="B4" s="348" t="s">
        <v>2</v>
      </c>
      <c r="C4" s="349"/>
      <c r="D4" s="212" t="s">
        <v>38</v>
      </c>
      <c r="E4" s="213" t="s">
        <v>35</v>
      </c>
      <c r="F4" s="214" t="s">
        <v>36</v>
      </c>
      <c r="G4" s="215" t="s">
        <v>37</v>
      </c>
      <c r="H4" s="216" t="s">
        <v>0</v>
      </c>
    </row>
    <row r="5" spans="1:8" ht="25.2" customHeight="1">
      <c r="A5" s="135">
        <v>1</v>
      </c>
      <c r="B5" s="136"/>
      <c r="C5" s="137"/>
      <c r="D5" s="138"/>
      <c r="E5" s="139"/>
      <c r="F5" s="140"/>
      <c r="G5" s="141" t="str">
        <f>IF(F5="","",SUM($F$5:F5))</f>
        <v/>
      </c>
      <c r="H5" s="142" t="str">
        <f>IF(F5=""," ",$E$2-G5)</f>
        <v xml:space="preserve"> </v>
      </c>
    </row>
    <row r="6" spans="1:8" ht="25.2" customHeight="1">
      <c r="A6" s="143"/>
      <c r="B6" s="144"/>
      <c r="C6" s="145"/>
      <c r="D6" s="146"/>
      <c r="E6" s="147"/>
      <c r="F6" s="142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8" ht="25.2" customHeight="1">
      <c r="A7" s="143"/>
      <c r="B7" s="144"/>
      <c r="C7" s="145"/>
      <c r="D7" s="146"/>
      <c r="E7" s="147"/>
      <c r="F7" s="142"/>
      <c r="G7" s="148" t="str">
        <f>IF(F7="","",SUM($F$5:F7))</f>
        <v/>
      </c>
      <c r="H7" s="142" t="str">
        <f t="shared" si="0"/>
        <v xml:space="preserve"> </v>
      </c>
    </row>
    <row r="8" spans="1:8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8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8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8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8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8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8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8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8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F24" s="142"/>
      <c r="G24" s="148" t="str">
        <f>IF(F24="","",SUM($F$5:F24))</f>
        <v/>
      </c>
      <c r="H24" s="142" t="str">
        <f t="shared" si="0"/>
        <v xml:space="preserve"> </v>
      </c>
    </row>
    <row r="25" spans="1:8" ht="14.4">
      <c r="A25" s="143"/>
      <c r="B25" s="144"/>
      <c r="C25" s="145"/>
      <c r="D25" s="146"/>
      <c r="E25" s="147"/>
      <c r="F25" s="142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yJQxaJRpOwgcoBEBEv/XbvQcSsjeaR5AjTXh2/YWdNS20b5JOItsSfpVtSOvKXf316xJ0GVmuxP3axCHAFhbSw==" saltValue="GDkFLOAgR0OBNHqHdoPr5w==" spinCount="100000" sheet="1" scenarios="1" formatCells="0" formatColumns="0" formatRows="0" insertRows="0" deleteRows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view="pageBreakPreview" zoomScale="60" zoomScaleNormal="87" workbookViewId="0">
      <selection activeCell="F6" sqref="F6"/>
    </sheetView>
  </sheetViews>
  <sheetFormatPr defaultRowHeight="13.2"/>
  <cols>
    <col min="1" max="1" width="3.88671875" style="132" customWidth="1"/>
    <col min="2" max="3" width="3.77734375" style="132" customWidth="1"/>
    <col min="4" max="4" width="20.88671875" style="132" customWidth="1"/>
    <col min="5" max="5" width="20.77734375" style="132" customWidth="1"/>
    <col min="6" max="8" width="15.5546875" style="132" customWidth="1"/>
    <col min="9" max="16384" width="8.88671875" style="132"/>
  </cols>
  <sheetData>
    <row r="1" spans="1:9" ht="25.2" customHeight="1">
      <c r="A1" s="209"/>
      <c r="B1" s="209"/>
      <c r="C1" s="209"/>
      <c r="D1" s="203" t="s">
        <v>29</v>
      </c>
      <c r="E1" s="204" t="str">
        <f ca="1">MID(CELL("filename",$A$1),FIND("]",CELL("filename",$A$1))+1,31)</f>
        <v>雑収入</v>
      </c>
      <c r="F1" s="209"/>
      <c r="G1" s="210" t="s">
        <v>1</v>
      </c>
      <c r="H1" s="133"/>
    </row>
    <row r="2" spans="1:9" ht="25.2" customHeight="1">
      <c r="A2" s="209"/>
      <c r="B2" s="209"/>
      <c r="C2" s="209"/>
      <c r="D2" s="203" t="s">
        <v>30</v>
      </c>
      <c r="E2" s="205">
        <f ca="1">INDEX(収支表!B:B,MATCH($E$1,収支表!$A:$A,0))</f>
        <v>0</v>
      </c>
      <c r="F2" s="209"/>
      <c r="G2" s="209"/>
    </row>
    <row r="3" spans="1:9" ht="6.6" customHeight="1" thickBot="1">
      <c r="E3" s="134"/>
    </row>
    <row r="4" spans="1:9" ht="25.2" customHeight="1" thickTop="1">
      <c r="A4" s="211" t="s">
        <v>31</v>
      </c>
      <c r="B4" s="348" t="s">
        <v>2</v>
      </c>
      <c r="C4" s="349"/>
      <c r="D4" s="212" t="s">
        <v>38</v>
      </c>
      <c r="E4" s="213" t="s">
        <v>35</v>
      </c>
      <c r="F4" s="214" t="s">
        <v>36</v>
      </c>
      <c r="G4" s="215" t="s">
        <v>37</v>
      </c>
      <c r="H4" s="216" t="s">
        <v>0</v>
      </c>
    </row>
    <row r="5" spans="1:9" ht="25.2" customHeight="1">
      <c r="A5" s="135">
        <v>1</v>
      </c>
      <c r="B5" s="136"/>
      <c r="C5" s="137"/>
      <c r="D5" s="138"/>
      <c r="E5" s="139"/>
      <c r="F5" s="201"/>
      <c r="G5" s="141" t="str">
        <f>IF(F5="","",SUM($F$5:F5))</f>
        <v/>
      </c>
      <c r="H5" s="142" t="str">
        <f>IF(F5=""," ",$E$2-G5)</f>
        <v xml:space="preserve"> </v>
      </c>
      <c r="I5" s="225" t="s">
        <v>180</v>
      </c>
    </row>
    <row r="6" spans="1:9" ht="25.2" customHeight="1">
      <c r="A6" s="143"/>
      <c r="B6" s="144"/>
      <c r="C6" s="145"/>
      <c r="D6" s="146"/>
      <c r="E6" s="147"/>
      <c r="F6" s="157"/>
      <c r="G6" s="148" t="str">
        <f>IF(F6="","",SUM($F$5:F6))</f>
        <v/>
      </c>
      <c r="H6" s="142" t="str">
        <f t="shared" ref="H6:H36" si="0">IF(F6=""," ",$E$2-G6)</f>
        <v xml:space="preserve"> </v>
      </c>
    </row>
    <row r="7" spans="1:9" ht="25.2" customHeight="1">
      <c r="A7" s="143"/>
      <c r="B7" s="144"/>
      <c r="C7" s="145"/>
      <c r="D7" s="146"/>
      <c r="E7" s="147"/>
      <c r="F7" s="157"/>
      <c r="G7" s="148" t="str">
        <f>IF(F7="","",SUM($F$5:F7))</f>
        <v/>
      </c>
      <c r="H7" s="142" t="str">
        <f t="shared" si="0"/>
        <v xml:space="preserve"> </v>
      </c>
    </row>
    <row r="8" spans="1:9" ht="25.2" customHeight="1">
      <c r="A8" s="143"/>
      <c r="B8" s="144"/>
      <c r="C8" s="145"/>
      <c r="D8" s="146"/>
      <c r="E8" s="147"/>
      <c r="F8" s="142"/>
      <c r="G8" s="148" t="str">
        <f>IF(F8="","",SUM($F$5:F8))</f>
        <v/>
      </c>
      <c r="H8" s="142" t="str">
        <f t="shared" si="0"/>
        <v xml:space="preserve"> </v>
      </c>
    </row>
    <row r="9" spans="1:9" ht="25.2" customHeight="1">
      <c r="A9" s="143"/>
      <c r="B9" s="144"/>
      <c r="C9" s="145"/>
      <c r="D9" s="146"/>
      <c r="E9" s="147"/>
      <c r="F9" s="142"/>
      <c r="G9" s="148" t="str">
        <f>IF(F9="","",SUM($F$5:F9))</f>
        <v/>
      </c>
      <c r="H9" s="142" t="str">
        <f t="shared" si="0"/>
        <v xml:space="preserve"> </v>
      </c>
    </row>
    <row r="10" spans="1:9" ht="25.2" customHeight="1">
      <c r="A10" s="143"/>
      <c r="B10" s="144"/>
      <c r="C10" s="145"/>
      <c r="D10" s="146"/>
      <c r="E10" s="147"/>
      <c r="F10" s="142"/>
      <c r="G10" s="148" t="str">
        <f>IF(F10="","",SUM($F$5:F10))</f>
        <v/>
      </c>
      <c r="H10" s="142" t="str">
        <f t="shared" si="0"/>
        <v xml:space="preserve"> </v>
      </c>
    </row>
    <row r="11" spans="1:9" ht="25.2" customHeight="1">
      <c r="A11" s="143"/>
      <c r="B11" s="144"/>
      <c r="C11" s="145"/>
      <c r="D11" s="146"/>
      <c r="E11" s="147"/>
      <c r="F11" s="142"/>
      <c r="G11" s="148" t="str">
        <f>IF(F11="","",SUM($F$5:F11))</f>
        <v/>
      </c>
      <c r="H11" s="142" t="str">
        <f t="shared" si="0"/>
        <v xml:space="preserve"> </v>
      </c>
    </row>
    <row r="12" spans="1:9" ht="25.2" customHeight="1">
      <c r="A12" s="143"/>
      <c r="B12" s="144"/>
      <c r="C12" s="145"/>
      <c r="D12" s="146"/>
      <c r="E12" s="147"/>
      <c r="F12" s="142"/>
      <c r="G12" s="148" t="str">
        <f>IF(F12="","",SUM($F$5:F12))</f>
        <v/>
      </c>
      <c r="H12" s="142" t="str">
        <f t="shared" si="0"/>
        <v xml:space="preserve"> </v>
      </c>
    </row>
    <row r="13" spans="1:9" ht="25.2" customHeight="1">
      <c r="A13" s="143"/>
      <c r="B13" s="144"/>
      <c r="C13" s="145"/>
      <c r="D13" s="146"/>
      <c r="E13" s="147"/>
      <c r="F13" s="142"/>
      <c r="G13" s="148" t="str">
        <f>IF(F13="","",SUM($F$5:F13))</f>
        <v/>
      </c>
      <c r="H13" s="142" t="str">
        <f t="shared" si="0"/>
        <v xml:space="preserve"> </v>
      </c>
    </row>
    <row r="14" spans="1:9" ht="25.2" customHeight="1">
      <c r="A14" s="143"/>
      <c r="B14" s="144"/>
      <c r="C14" s="145"/>
      <c r="D14" s="146"/>
      <c r="E14" s="147"/>
      <c r="F14" s="142"/>
      <c r="G14" s="148" t="str">
        <f>IF(F14="","",SUM($F$5:F14))</f>
        <v/>
      </c>
      <c r="H14" s="142" t="str">
        <f t="shared" si="0"/>
        <v xml:space="preserve"> </v>
      </c>
    </row>
    <row r="15" spans="1:9" ht="25.2" customHeight="1">
      <c r="A15" s="143"/>
      <c r="B15" s="144"/>
      <c r="C15" s="145"/>
      <c r="D15" s="146"/>
      <c r="E15" s="147"/>
      <c r="F15" s="142"/>
      <c r="G15" s="148" t="str">
        <f>IF(F15="","",SUM($F$5:F15))</f>
        <v/>
      </c>
      <c r="H15" s="142" t="str">
        <f t="shared" si="0"/>
        <v xml:space="preserve"> </v>
      </c>
    </row>
    <row r="16" spans="1:9" ht="25.2" customHeight="1">
      <c r="A16" s="143"/>
      <c r="B16" s="144"/>
      <c r="C16" s="145"/>
      <c r="D16" s="146"/>
      <c r="E16" s="147"/>
      <c r="F16" s="142"/>
      <c r="G16" s="148" t="str">
        <f>IF(F16="","",SUM($F$5:F16))</f>
        <v/>
      </c>
      <c r="H16" s="142" t="str">
        <f t="shared" si="0"/>
        <v xml:space="preserve"> </v>
      </c>
    </row>
    <row r="17" spans="1:8" ht="25.2" customHeight="1">
      <c r="A17" s="143"/>
      <c r="B17" s="144"/>
      <c r="C17" s="145"/>
      <c r="D17" s="146"/>
      <c r="E17" s="147"/>
      <c r="F17" s="142"/>
      <c r="G17" s="148" t="str">
        <f>IF(F17="","",SUM($F$5:F17))</f>
        <v/>
      </c>
      <c r="H17" s="142" t="str">
        <f t="shared" si="0"/>
        <v xml:space="preserve"> </v>
      </c>
    </row>
    <row r="18" spans="1:8" ht="25.2" customHeight="1">
      <c r="A18" s="143"/>
      <c r="B18" s="144"/>
      <c r="C18" s="145"/>
      <c r="D18" s="146"/>
      <c r="E18" s="147"/>
      <c r="F18" s="142"/>
      <c r="G18" s="148" t="str">
        <f>IF(F18="","",SUM($F$5:F18))</f>
        <v/>
      </c>
      <c r="H18" s="142" t="str">
        <f t="shared" si="0"/>
        <v xml:space="preserve"> </v>
      </c>
    </row>
    <row r="19" spans="1:8" ht="25.2" customHeight="1">
      <c r="A19" s="143"/>
      <c r="B19" s="144"/>
      <c r="C19" s="145"/>
      <c r="D19" s="146"/>
      <c r="E19" s="147"/>
      <c r="F19" s="142"/>
      <c r="G19" s="148" t="str">
        <f>IF(F19="","",SUM($F$5:F19))</f>
        <v/>
      </c>
      <c r="H19" s="142" t="str">
        <f t="shared" si="0"/>
        <v xml:space="preserve"> </v>
      </c>
    </row>
    <row r="20" spans="1:8" ht="25.2" customHeight="1">
      <c r="A20" s="143"/>
      <c r="B20" s="144"/>
      <c r="C20" s="145"/>
      <c r="D20" s="146"/>
      <c r="E20" s="147"/>
      <c r="F20" s="142"/>
      <c r="G20" s="148" t="str">
        <f>IF(F20="","",SUM($F$5:F20))</f>
        <v/>
      </c>
      <c r="H20" s="142" t="str">
        <f t="shared" si="0"/>
        <v xml:space="preserve"> </v>
      </c>
    </row>
    <row r="21" spans="1:8" ht="25.2" customHeight="1">
      <c r="A21" s="143"/>
      <c r="B21" s="144"/>
      <c r="C21" s="145"/>
      <c r="D21" s="146"/>
      <c r="E21" s="147"/>
      <c r="F21" s="142"/>
      <c r="G21" s="148" t="str">
        <f>IF(F21="","",SUM($F$5:F21))</f>
        <v/>
      </c>
      <c r="H21" s="142" t="str">
        <f t="shared" si="0"/>
        <v xml:space="preserve"> </v>
      </c>
    </row>
    <row r="22" spans="1:8" ht="25.2" customHeight="1">
      <c r="A22" s="143"/>
      <c r="B22" s="144"/>
      <c r="C22" s="145"/>
      <c r="D22" s="146"/>
      <c r="E22" s="147"/>
      <c r="F22" s="142"/>
      <c r="G22" s="148" t="str">
        <f>IF(F22="","",SUM($F$5:F22))</f>
        <v/>
      </c>
      <c r="H22" s="142" t="str">
        <f t="shared" si="0"/>
        <v xml:space="preserve"> </v>
      </c>
    </row>
    <row r="23" spans="1:8" ht="25.2" customHeight="1">
      <c r="A23" s="143"/>
      <c r="B23" s="144"/>
      <c r="C23" s="145"/>
      <c r="D23" s="146"/>
      <c r="E23" s="147"/>
      <c r="F23" s="142"/>
      <c r="G23" s="148" t="str">
        <f>IF(F23="","",SUM($F$5:F23))</f>
        <v/>
      </c>
      <c r="H23" s="142" t="str">
        <f t="shared" si="0"/>
        <v xml:space="preserve"> </v>
      </c>
    </row>
    <row r="24" spans="1:8" ht="25.2" customHeight="1">
      <c r="A24" s="143"/>
      <c r="B24" s="144"/>
      <c r="C24" s="145"/>
      <c r="D24" s="146"/>
      <c r="E24" s="147"/>
      <c r="G24" s="148" t="str">
        <f>IF(F24="","",SUM($F$5:F24))</f>
        <v/>
      </c>
      <c r="H24" s="142" t="str">
        <f t="shared" si="0"/>
        <v xml:space="preserve"> </v>
      </c>
    </row>
    <row r="25" spans="1:8" ht="25.2" customHeight="1">
      <c r="A25" s="143"/>
      <c r="B25" s="144"/>
      <c r="C25" s="145"/>
      <c r="D25" s="146"/>
      <c r="E25" s="147"/>
      <c r="G25" s="148" t="str">
        <f>IF(F25="","",SUM($F$5:F25))</f>
        <v/>
      </c>
      <c r="H25" s="142" t="str">
        <f t="shared" si="0"/>
        <v xml:space="preserve"> </v>
      </c>
    </row>
    <row r="26" spans="1:8" ht="25.2" customHeight="1">
      <c r="A26" s="143"/>
      <c r="B26" s="144"/>
      <c r="C26" s="145"/>
      <c r="D26" s="146"/>
      <c r="E26" s="147"/>
      <c r="F26" s="142"/>
      <c r="G26" s="148" t="str">
        <f>IF(F26="","",SUM($F$5:F26))</f>
        <v/>
      </c>
      <c r="H26" s="142" t="str">
        <f t="shared" si="0"/>
        <v xml:space="preserve"> </v>
      </c>
    </row>
    <row r="27" spans="1:8" ht="25.2" customHeight="1">
      <c r="A27" s="143"/>
      <c r="B27" s="144"/>
      <c r="C27" s="145"/>
      <c r="D27" s="146"/>
      <c r="E27" s="147"/>
      <c r="F27" s="142"/>
      <c r="G27" s="148" t="str">
        <f>IF(F27="","",SUM($F$5:F27))</f>
        <v/>
      </c>
      <c r="H27" s="142" t="str">
        <f t="shared" si="0"/>
        <v xml:space="preserve"> </v>
      </c>
    </row>
    <row r="28" spans="1:8" ht="25.2" customHeight="1">
      <c r="A28" s="143"/>
      <c r="B28" s="144"/>
      <c r="C28" s="145"/>
      <c r="D28" s="146"/>
      <c r="E28" s="147"/>
      <c r="F28" s="142"/>
      <c r="G28" s="148" t="str">
        <f>IF(F28="","",SUM($F$5:F28))</f>
        <v/>
      </c>
      <c r="H28" s="142" t="str">
        <f t="shared" si="0"/>
        <v xml:space="preserve"> </v>
      </c>
    </row>
    <row r="29" spans="1:8" ht="25.2" customHeight="1">
      <c r="A29" s="143"/>
      <c r="B29" s="144"/>
      <c r="C29" s="145"/>
      <c r="D29" s="146"/>
      <c r="E29" s="147"/>
      <c r="F29" s="142"/>
      <c r="G29" s="148" t="str">
        <f>IF(F29="","",SUM($F$5:F29))</f>
        <v/>
      </c>
      <c r="H29" s="142" t="str">
        <f t="shared" si="0"/>
        <v xml:space="preserve"> </v>
      </c>
    </row>
    <row r="30" spans="1:8" ht="25.2" customHeight="1">
      <c r="A30" s="143"/>
      <c r="B30" s="144"/>
      <c r="C30" s="145"/>
      <c r="D30" s="146"/>
      <c r="E30" s="147"/>
      <c r="F30" s="142"/>
      <c r="G30" s="148" t="str">
        <f>IF(F30="","",SUM($F$5:F30))</f>
        <v/>
      </c>
      <c r="H30" s="142" t="str">
        <f t="shared" si="0"/>
        <v xml:space="preserve"> </v>
      </c>
    </row>
    <row r="31" spans="1:8" ht="25.2" customHeight="1">
      <c r="A31" s="143"/>
      <c r="B31" s="144"/>
      <c r="C31" s="145"/>
      <c r="D31" s="146"/>
      <c r="E31" s="147"/>
      <c r="F31" s="142"/>
      <c r="G31" s="148" t="str">
        <f>IF(F31="","",SUM($F$5:F31))</f>
        <v/>
      </c>
      <c r="H31" s="142" t="str">
        <f t="shared" si="0"/>
        <v xml:space="preserve"> </v>
      </c>
    </row>
    <row r="32" spans="1:8" ht="25.2" customHeight="1">
      <c r="A32" s="143"/>
      <c r="B32" s="144"/>
      <c r="C32" s="145"/>
      <c r="D32" s="146"/>
      <c r="E32" s="147"/>
      <c r="F32" s="142"/>
      <c r="G32" s="148" t="str">
        <f>IF(F32="","",SUM($F$5:F32))</f>
        <v/>
      </c>
      <c r="H32" s="142" t="str">
        <f t="shared" si="0"/>
        <v xml:space="preserve"> </v>
      </c>
    </row>
    <row r="33" spans="1:8" ht="25.2" customHeight="1">
      <c r="A33" s="143"/>
      <c r="B33" s="144"/>
      <c r="C33" s="145"/>
      <c r="D33" s="146"/>
      <c r="E33" s="147"/>
      <c r="F33" s="142"/>
      <c r="G33" s="148" t="str">
        <f>IF(F33="","",SUM($F$5:F33))</f>
        <v/>
      </c>
      <c r="H33" s="142" t="str">
        <f t="shared" si="0"/>
        <v xml:space="preserve"> </v>
      </c>
    </row>
    <row r="34" spans="1:8" ht="25.2" customHeight="1">
      <c r="A34" s="143"/>
      <c r="B34" s="144"/>
      <c r="C34" s="145"/>
      <c r="D34" s="146"/>
      <c r="E34" s="147"/>
      <c r="F34" s="142"/>
      <c r="G34" s="148" t="str">
        <f>IF(F34="","",SUM($F$5:F34))</f>
        <v/>
      </c>
      <c r="H34" s="142" t="str">
        <f t="shared" si="0"/>
        <v xml:space="preserve"> </v>
      </c>
    </row>
    <row r="35" spans="1:8" ht="25.2" customHeight="1">
      <c r="A35" s="143"/>
      <c r="B35" s="144"/>
      <c r="C35" s="145"/>
      <c r="D35" s="146"/>
      <c r="E35" s="147"/>
      <c r="F35" s="142"/>
      <c r="G35" s="148" t="str">
        <f>IF(F35="","",SUM($F$5:F35))</f>
        <v/>
      </c>
      <c r="H35" s="142" t="str">
        <f t="shared" si="0"/>
        <v xml:space="preserve"> </v>
      </c>
    </row>
    <row r="36" spans="1:8" ht="14.4">
      <c r="A36" s="143"/>
      <c r="B36" s="149"/>
      <c r="C36" s="137"/>
      <c r="D36" s="138"/>
      <c r="E36" s="150"/>
      <c r="F36" s="140"/>
      <c r="G36" s="151" t="str">
        <f>IF(F36="","",SUM($F$5:F36))</f>
        <v/>
      </c>
      <c r="H36" s="152" t="str">
        <f t="shared" si="0"/>
        <v xml:space="preserve"> </v>
      </c>
    </row>
  </sheetData>
  <sheetProtection algorithmName="SHA-512" hashValue="UNiibQajXvv35qbuAjTDh2t2Dm3/Eoh2+BrdBLSfED9VdjAYIsN91QhGI/zZ9JZBWtQv+3n/3zrzJjRfCpU8kw==" saltValue="FG6RJwHjBk3wSf77yGfmzA==" spinCount="100000" sheet="1" scenarios="1" formatCells="0" formatColumns="0" formatRows="0" insertRows="0" deleteRows="0" sort="0" autoFilter="0"/>
  <mergeCells count="1">
    <mergeCell ref="B4:C4"/>
  </mergeCells>
  <phoneticPr fontId="2"/>
  <printOptions horizontalCentered="1" verticalCentered="1"/>
  <pageMargins left="0.43307086614173229" right="0.19685039370078741" top="0.19685039370078741" bottom="0.19685039370078741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11</vt:i4>
      </vt:variant>
    </vt:vector>
  </HeadingPairs>
  <TitlesOfParts>
    <vt:vector size="33" baseType="lpstr">
      <vt:lpstr>事業計画</vt:lpstr>
      <vt:lpstr>予算</vt:lpstr>
      <vt:lpstr>事業報告</vt:lpstr>
      <vt:lpstr>決算</vt:lpstr>
      <vt:lpstr>収支表</vt:lpstr>
      <vt:lpstr>負担金</vt:lpstr>
      <vt:lpstr>チケット売上金</vt:lpstr>
      <vt:lpstr>参加者負担金</vt:lpstr>
      <vt:lpstr>雑収入</vt:lpstr>
      <vt:lpstr>会場費</vt:lpstr>
      <vt:lpstr>賃金</vt:lpstr>
      <vt:lpstr>照明費</vt:lpstr>
      <vt:lpstr>音響費</vt:lpstr>
      <vt:lpstr>舞台費</vt:lpstr>
      <vt:lpstr>消耗品費</vt:lpstr>
      <vt:lpstr>食糧費</vt:lpstr>
      <vt:lpstr>印刷製本費</vt:lpstr>
      <vt:lpstr>通信運搬費</vt:lpstr>
      <vt:lpstr>使用料及賃借料</vt:lpstr>
      <vt:lpstr>報償費</vt:lpstr>
      <vt:lpstr>雑費</vt:lpstr>
      <vt:lpstr>旅費交通費</vt:lpstr>
      <vt:lpstr>印刷製本費!Print_Area</vt:lpstr>
      <vt:lpstr>雑収入!Print_Area</vt:lpstr>
      <vt:lpstr>事業計画!Print_Area</vt:lpstr>
      <vt:lpstr>事業報告!Print_Area</vt:lpstr>
      <vt:lpstr>収支表!Print_Area</vt:lpstr>
      <vt:lpstr>食糧費!Print_Area</vt:lpstr>
      <vt:lpstr>舞台費!Print_Area</vt:lpstr>
      <vt:lpstr>報償費!Print_Area</vt:lpstr>
      <vt:lpstr>予算!Print_Area</vt:lpstr>
      <vt:lpstr>参加者負担金!Print_Titles</vt:lpstr>
      <vt:lpstr>舞台費!Print_Titles</vt:lpstr>
    </vt:vector>
  </TitlesOfParts>
  <Company>岐阜市生涯学習センター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syogai</dc:creator>
  <cp:lastModifiedBy>松原 里奈</cp:lastModifiedBy>
  <cp:lastPrinted>2024-01-16T11:34:59Z</cp:lastPrinted>
  <dcterms:created xsi:type="dcterms:W3CDTF">2011-06-12T06:17:51Z</dcterms:created>
  <dcterms:modified xsi:type="dcterms:W3CDTF">2026-03-20T11:42:29Z</dcterms:modified>
</cp:coreProperties>
</file>